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1" sheetId="1" r:id="rId1"/>
    <sheet name="2 2.1" sheetId="2" r:id="rId2"/>
    <sheet name="2.2-2.4" sheetId="3" r:id="rId3"/>
    <sheet name="3" sheetId="4" r:id="rId4"/>
    <sheet name="3.5" sheetId="5" r:id="rId5"/>
    <sheet name="4" sheetId="6" r:id="rId6"/>
    <sheet name="4.2" sheetId="7" r:id="rId7"/>
    <sheet name="4.3" sheetId="8" r:id="rId8"/>
  </sheets>
  <definedNames/>
  <calcPr fullCalcOnLoad="1"/>
</workbook>
</file>

<file path=xl/sharedStrings.xml><?xml version="1.0" encoding="utf-8"?>
<sst xmlns="http://schemas.openxmlformats.org/spreadsheetml/2006/main" count="727" uniqueCount="215">
  <si>
    <t>ООО "СЕТЕВАЯ КОМПАНИЯ"</t>
  </si>
  <si>
    <t xml:space="preserve">1. Общая информация о сетевой организации </t>
  </si>
  <si>
    <t>Кол-во потребителей</t>
  </si>
  <si>
    <t>Уровень напряжения</t>
  </si>
  <si>
    <t>Тип потребителя</t>
  </si>
  <si>
    <t>Категория надёжности</t>
  </si>
  <si>
    <t>0,4кВ</t>
  </si>
  <si>
    <t>Юридическое лицо</t>
  </si>
  <si>
    <t>2. АО "СЗ"СК АВИАКОР"</t>
  </si>
  <si>
    <t xml:space="preserve">1.УК "СТАНДАРТ" </t>
  </si>
  <si>
    <t>3. ПАО "МТС"</t>
  </si>
  <si>
    <t>4. МБДОУ "ДЕТСТВО"</t>
  </si>
  <si>
    <t>5.ООО "СЕТЕВАЯ КОМПАНИЯ" (котельная №1,№2)</t>
  </si>
  <si>
    <t>2-я категория</t>
  </si>
  <si>
    <t xml:space="preserve">3-я категория </t>
  </si>
  <si>
    <t xml:space="preserve">2-я  категория </t>
  </si>
  <si>
    <t>2-я категория - Жилые дома (79шт)                                                                            3-я категория - ВРУ коммерческих помещений</t>
  </si>
  <si>
    <t>6.МБОУ « СОШ № 45»</t>
  </si>
  <si>
    <t>Информация о качестве обслуживания потребителей ООО "СЕТЕВАЯ КОМПАНИЯ" услуг за 2018г.</t>
  </si>
  <si>
    <t>Приложение 7 к Единым стандартам качества обслуживания сетевыми организациями потребителей</t>
  </si>
  <si>
    <t xml:space="preserve"> 1.1</t>
  </si>
  <si>
    <t xml:space="preserve"> 1.2</t>
  </si>
  <si>
    <t>Кол-во точек поставки</t>
  </si>
  <si>
    <t>ВРУ</t>
  </si>
  <si>
    <t xml:space="preserve">Вводные устройства </t>
  </si>
  <si>
    <t xml:space="preserve"> 1.3</t>
  </si>
  <si>
    <t>КЛ</t>
  </si>
  <si>
    <t xml:space="preserve">Напряжение </t>
  </si>
  <si>
    <t>10кВ</t>
  </si>
  <si>
    <t>КЛ (км)</t>
  </si>
  <si>
    <t>Итого</t>
  </si>
  <si>
    <t xml:space="preserve"> 1.4</t>
  </si>
  <si>
    <t xml:space="preserve"> 1.4 Уровень физического износа электросетевого хозяйства</t>
  </si>
  <si>
    <t>ТП-1</t>
  </si>
  <si>
    <t>ТП-3</t>
  </si>
  <si>
    <t>ТП-2</t>
  </si>
  <si>
    <t>ТП-4</t>
  </si>
  <si>
    <t>ТП-5</t>
  </si>
  <si>
    <t>ТП-6</t>
  </si>
  <si>
    <t>ТП-7</t>
  </si>
  <si>
    <t>ТП-8</t>
  </si>
  <si>
    <t>ТП-9</t>
  </si>
  <si>
    <t>ТП-12</t>
  </si>
  <si>
    <t>КЛ-10кВ (23-000028)</t>
  </si>
  <si>
    <t>КЛ-0,4кВ (23-000029)</t>
  </si>
  <si>
    <t>КЛ-10кВ (23-000005)</t>
  </si>
  <si>
    <t>КЛ-10кВ (23-000006)</t>
  </si>
  <si>
    <t>КЛ-0,4кВ (23-000007)</t>
  </si>
  <si>
    <t>КЛ-0,4кВ (23-000013)</t>
  </si>
  <si>
    <t>КЛ-10кВ (23-000014)</t>
  </si>
  <si>
    <t>Износ % на конец 2018г.</t>
  </si>
  <si>
    <t xml:space="preserve">Наименование объекта </t>
  </si>
  <si>
    <t xml:space="preserve"> 1.3 Параметры КЛ</t>
  </si>
  <si>
    <t xml:space="preserve"> 1.2  Точки поставки</t>
  </si>
  <si>
    <t xml:space="preserve"> 1.1 Общая информация</t>
  </si>
  <si>
    <t>2. Информация о качестве услуг по передаче электрической энергии</t>
  </si>
  <si>
    <t>2.1 Показатели качества услуг по передаче электрической энергии в целом по ООО "СЕТЕВАЯ КОМПАНИЯ" в отчётном периоде, а также динамика по отношению к году, предшествующему отчётному</t>
  </si>
  <si>
    <t>№</t>
  </si>
  <si>
    <t>Показатель</t>
  </si>
  <si>
    <t>Значение показателя, годы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</si>
  <si>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</si>
  <si>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</si>
  <si>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</si>
  <si>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</si>
  <si>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</si>
  <si>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 )</t>
  </si>
  <si>
    <t xml:space="preserve"> 2.1</t>
  </si>
  <si>
    <t xml:space="preserve"> 2.2</t>
  </si>
  <si>
    <t xml:space="preserve"> 2.3</t>
  </si>
  <si>
    <t xml:space="preserve"> 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</si>
  <si>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Пsaidi,план)</t>
  </si>
  <si>
    <t xml:space="preserve"> 3.1</t>
  </si>
  <si>
    <t xml:space="preserve"> 3.2</t>
  </si>
  <si>
    <t xml:space="preserve"> 3.3</t>
  </si>
  <si>
    <t xml:space="preserve"> 3.4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</si>
  <si>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(Пsaifi,план)</t>
  </si>
  <si>
    <t xml:space="preserve"> 4.1</t>
  </si>
  <si>
    <t xml:space="preserve"> 4.2</t>
  </si>
  <si>
    <t xml:space="preserve"> 4.3</t>
  </si>
  <si>
    <t xml:space="preserve"> 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</si>
  <si>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</si>
  <si>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 xml:space="preserve"> 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</si>
  <si>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</si>
  <si>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</si>
  <si>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</si>
  <si>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 xml:space="preserve">Показатель средней продолжительности прекращений передачи электрической энергии, (Пsaidi) </t>
  </si>
  <si>
    <t>Показатель средней частоты прекращений передачи электрической энергии,  (Пsaifi )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</si>
  <si>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хозяйства),(Пsaifi,план)
</t>
  </si>
  <si>
    <t xml:space="preserve"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хозяйства),(Пsaidi, план)
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</si>
  <si>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</si>
  <si>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</si>
  <si>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</si>
  <si>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</si>
  <si>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</si>
  <si>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</si>
  <si>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n</t>
  </si>
  <si>
    <t>Всего по сетевой организации</t>
  </si>
  <si>
    <t>-</t>
  </si>
  <si>
    <t xml:space="preserve"> -</t>
  </si>
  <si>
    <t xml:space="preserve">Выполнение ППР </t>
  </si>
  <si>
    <t xml:space="preserve"> 2.3 Мероприятия, выполненные сетевой организацией в целях повышения качества оказания услуг по передаче электрической энергии в отчетном периоде</t>
  </si>
  <si>
    <t>2.4. Прочая информация, которую сетевая организация считает целесообразной для включения в отчет</t>
  </si>
  <si>
    <t>ООО "СЕТЕВАЯ КОМПАНИЯ" имеется СЕРТИФИКАТ соответствия на продукцию (эл.энергия) №РОСС RU.АБ20.В00001 срок действия с 31.03.2016 по 30.03.2019г. http://setevaia-kaluga.ru/index.php/raskrytie-informatsii/raskrytie-informacii-po-uslugam-po-peredache-elektricheskoy-energii</t>
  </si>
  <si>
    <t>Проведение ежегодной проверки качества сертифицированной продукции</t>
  </si>
  <si>
    <t xml:space="preserve">Выполнение ежегодного ППР </t>
  </si>
  <si>
    <t xml:space="preserve">3. Информация о качестве услуг
по технологическому присоединению
</t>
  </si>
  <si>
    <t xml:space="preserve"> 3.1 Невостребованной мощности нет, ТП - построены с учётом мощности по проекту объектов</t>
  </si>
  <si>
    <t xml:space="preserve"> 3.2 Все тех.присоединения по проекту</t>
  </si>
  <si>
    <t>до 15 кВт включительно</t>
  </si>
  <si>
    <t>Динамика изменения показателя, %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</si>
  <si>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</si>
  <si>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</si>
  <si>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</si>
  <si>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</si>
  <si>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</si>
  <si>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</si>
  <si>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</si>
  <si>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</si>
  <si>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</si>
  <si>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</si>
  <si>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</si>
  <si>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</si>
  <si>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</si>
  <si>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</si>
  <si>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</si>
  <si>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 xml:space="preserve"> 7.1</t>
  </si>
  <si>
    <t xml:space="preserve"> 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</si>
  <si>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</si>
  <si>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</si>
  <si>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 xml:space="preserve"> 3.4 Сведения о качестве услуг по технологическому присоединению к электрическим сетям сетевой организации. </t>
  </si>
  <si>
    <t>от 15    до 30</t>
  </si>
  <si>
    <t>Мощность энергопринимающих устройств заявителя, кВт</t>
  </si>
  <si>
    <t>Категория надежности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</si>
  <si>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</si>
  <si>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</si>
  <si>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</si>
  <si>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</si>
  <si>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</si>
  <si>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Нет</t>
  </si>
  <si>
    <t>ВЛ</t>
  </si>
  <si>
    <t xml:space="preserve">3.5. Стоимость технологического присоединения к электрическим сетям сетевой организации </t>
  </si>
  <si>
    <t xml:space="preserve">Примечание: Все тех.присоединения  ООО "СЕТЕВАЯ КОМПАНИЯ", т.е. согласно утв.стандартизированным тарифным ставкам Министерством конкурентной политики (приказ №582-РК от 26.12.2018г.) </t>
  </si>
  <si>
    <t>http://setevaia-kaluga.ru/index.php/raskrytie-informatsii/raskrytie-informacii-po-uslugam-po-peredache-elektricheskoy-energii</t>
  </si>
  <si>
    <t>I-II</t>
  </si>
  <si>
    <t>III</t>
  </si>
  <si>
    <t>тыс.руб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</si>
  <si>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</si>
  <si>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</si>
  <si>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</si>
  <si>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</si>
  <si>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</si>
  <si>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</si>
  <si>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</si>
  <si>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</si>
  <si>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</si>
  <si>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</si>
  <si>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</si>
  <si>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</si>
  <si>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</si>
  <si>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</si>
  <si>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 xml:space="preserve"> 1.5</t>
  </si>
  <si>
    <t>техническое обслуживание электросетевых объектов</t>
  </si>
  <si>
    <t xml:space="preserve"> 1.6</t>
  </si>
  <si>
    <t>прочее (указать)</t>
  </si>
  <si>
    <t>Жалобы</t>
  </si>
  <si>
    <t>оказание услуг по передаче электрической энергии, в том числе:</t>
  </si>
  <si>
    <t xml:space="preserve"> 2.1.1</t>
  </si>
  <si>
    <t>качество услуг по передаче электрической энергии</t>
  </si>
  <si>
    <t xml:space="preserve"> 2.1.2</t>
  </si>
  <si>
    <t>качество электрической энергии</t>
  </si>
  <si>
    <t xml:space="preserve"> 2.5</t>
  </si>
  <si>
    <t>техническое обслуживание объектов электросетевого хозяйства</t>
  </si>
  <si>
    <t xml:space="preserve"> 2.6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</si>
  <si>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</si>
  <si>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</si>
  <si>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</si>
  <si>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</si>
  <si>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</si>
  <si>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</si>
  <si>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</si>
  <si>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</si>
  <si>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</si>
  <si>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</si>
  <si>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</si>
  <si>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</si>
  <si>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</si>
  <si>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</si>
  <si>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</si>
  <si>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РФ,Калужская область, г.Калуга, ул.Азаровская, д.18, офис 124</t>
  </si>
  <si>
    <t>8(4842)203-256</t>
  </si>
  <si>
    <t>http://setevaia-kaluga.ru</t>
  </si>
  <si>
    <t>пн.-пт с 8.00 до 17.00, обед с 12.00 до 13.00</t>
  </si>
  <si>
    <t>тех.присоединение</t>
  </si>
  <si>
    <t>15-30</t>
  </si>
  <si>
    <t>нет</t>
  </si>
  <si>
    <t>кабинетный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</si>
  <si>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</si>
  <si>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</si>
  <si>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</si>
  <si>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 xml:space="preserve"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вызовов:
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</si>
  <si>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</si>
  <si>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</si>
  <si>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</si>
  <si>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</si>
  <si>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</si>
  <si>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</si>
  <si>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</si>
  <si>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</si>
  <si>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Примечание: Все заявки были произведены очно, в офисе ООО "СЕТЕВАЯ КОМПАНИЯ"</t>
  </si>
  <si>
    <r>
      <t xml:space="preserve"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 </t>
    </r>
    <r>
      <rPr>
        <b/>
        <i/>
        <sz val="11"/>
        <color indexed="8"/>
        <rFont val="Times New Roman"/>
        <family val="1"/>
      </rPr>
      <t>Жалоб в адрес ООО "СЕТЕВАЯ КОМПАНИЯ" не поступало.</t>
    </r>
  </si>
  <si>
    <r>
      <t xml:space="preserve"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 </t>
    </r>
    <r>
      <rPr>
        <b/>
        <i/>
        <sz val="11"/>
        <color indexed="8"/>
        <rFont val="Times New Roman"/>
        <family val="1"/>
      </rPr>
      <t>ООО "СЕТЕВАЯ КОМПАНИЯ" не осуществляла.</t>
    </r>
  </si>
  <si>
    <r>
  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 </t>
    </r>
    <r>
      <rPr>
        <b/>
        <i/>
        <sz val="11"/>
        <color indexed="8"/>
        <rFont val="Times New Roman"/>
        <family val="1"/>
      </rPr>
      <t xml:space="preserve">Таких заявителей и такой категории потребителей у ООО "СЕТЕВАЯ КОМПАНИЯ" не было. </t>
    </r>
  </si>
  <si>
    <r>
      <t xml:space="preserve"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 </t>
    </r>
    <r>
      <rPr>
        <b/>
        <i/>
        <sz val="11"/>
        <color indexed="8"/>
        <rFont val="Times New Roman"/>
        <family val="1"/>
      </rPr>
      <t>Проведён опрос мнения потребителей услуг "о качестве обслуживания".</t>
    </r>
  </si>
  <si>
    <r>
      <t xml:space="preserve">4.8. Мероприятия, выполняемые сетевой организацией в целях повышения качества обслуживания потребителей. </t>
    </r>
    <r>
      <rPr>
        <b/>
        <i/>
        <sz val="11"/>
        <color indexed="8"/>
        <rFont val="Times New Roman"/>
        <family val="1"/>
      </rPr>
      <t>1.Развитие коммуникационных навыков персонала, взаимодействующего с потребителями, за счет проведения внутреннего обучения.
2. Обеспечение заочного обслуживания потребителей с использованием телефонной связи, почтовой связи и сети Интернет и др. согласно требованиям действующего законодательства.3. Другие мероприятия, направленные на повышение качества обслуживания потребителей и предусмотренные действующим законодательством.</t>
    </r>
    <r>
      <rPr>
        <sz val="11"/>
        <color indexed="8"/>
        <rFont val="Times New Roman"/>
        <family val="1"/>
      </rPr>
      <t xml:space="preserve">
</t>
    </r>
  </si>
  <si>
    <r>
      <t xml:space="preserve">4.9. Информация по обращениям потребителей. </t>
    </r>
    <r>
      <rPr>
        <b/>
        <i/>
        <sz val="11"/>
        <color indexed="8"/>
        <rFont val="Times New Roman"/>
        <family val="1"/>
      </rPr>
      <t>Все обращения по тех.присоединениям приняты, других обращений в адрес ООО "СЕТЕВАЯ КОМПАНИЯ" не поступало.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</si>
</sst>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/>
    </xf>
    <xf numFmtId="16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12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2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right"/>
    </xf>
    <xf numFmtId="2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3" fillId="0" borderId="0" xfId="0" applyFont="1" applyAlignment="1">
      <alignment vertical="center"/>
    </xf>
    <xf numFmtId="0" fontId="30" fillId="0" borderId="10" xfId="42" applyBorder="1" applyAlignment="1" applyProtection="1">
      <alignment vertical="center"/>
      <protection/>
    </xf>
    <xf numFmtId="0" fontId="43" fillId="0" borderId="10" xfId="0" applyFont="1" applyFill="1" applyBorder="1" applyAlignment="1">
      <alignment wrapText="1"/>
    </xf>
    <xf numFmtId="0" fontId="47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48" fillId="0" borderId="0" xfId="0" applyFont="1" applyAlignment="1">
      <alignment horizontal="right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/>
    </xf>
    <xf numFmtId="164" fontId="43" fillId="0" borderId="14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2" fontId="43" fillId="0" borderId="12" xfId="0" applyNumberFormat="1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 vertical="center"/>
    </xf>
    <xf numFmtId="2" fontId="43" fillId="0" borderId="11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2" fontId="46" fillId="0" borderId="12" xfId="0" applyNumberFormat="1" applyFont="1" applyBorder="1" applyAlignment="1">
      <alignment horizontal="center" vertical="center"/>
    </xf>
    <xf numFmtId="2" fontId="46" fillId="0" borderId="14" xfId="0" applyNumberFormat="1" applyFont="1" applyBorder="1" applyAlignment="1">
      <alignment horizontal="center" vertical="center"/>
    </xf>
    <xf numFmtId="2" fontId="46" fillId="0" borderId="11" xfId="0" applyNumberFormat="1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center" vertical="center"/>
    </xf>
    <xf numFmtId="164" fontId="46" fillId="0" borderId="14" xfId="0" applyNumberFormat="1" applyFont="1" applyBorder="1" applyAlignment="1">
      <alignment horizontal="center" vertical="center"/>
    </xf>
    <xf numFmtId="164" fontId="46" fillId="0" borderId="11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30" fillId="0" borderId="0" xfId="42" applyAlignment="1" applyProtection="1">
      <alignment horizontal="center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0" fontId="47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etevaia-kaluga.ru/index.php/raskrytie-informatsii/raskrytie-informacii-po-uslugam-po-peredache-elektricheskoy-energii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setevaia-kaluga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7">
      <selection activeCell="C38" sqref="C38"/>
    </sheetView>
  </sheetViews>
  <sheetFormatPr defaultColWidth="9.140625" defaultRowHeight="15"/>
  <cols>
    <col min="1" max="1" width="26.28125" style="2" customWidth="1"/>
    <col min="2" max="2" width="15.140625" style="2" customWidth="1"/>
    <col min="3" max="3" width="35.421875" style="2" customWidth="1"/>
    <col min="4" max="4" width="20.00390625" style="2" customWidth="1"/>
    <col min="5" max="16384" width="8.8515625" style="2" customWidth="1"/>
  </cols>
  <sheetData>
    <row r="1" spans="3:4" ht="27.75" customHeight="1">
      <c r="C1" s="52" t="s">
        <v>19</v>
      </c>
      <c r="D1" s="52"/>
    </row>
    <row r="3" spans="1:4" ht="32.25" customHeight="1">
      <c r="A3" s="53" t="s">
        <v>18</v>
      </c>
      <c r="B3" s="53"/>
      <c r="C3" s="53"/>
      <c r="D3" s="53"/>
    </row>
    <row r="4" spans="1:4" ht="15">
      <c r="A4" s="17"/>
      <c r="B4" s="17"/>
      <c r="C4" s="17"/>
      <c r="D4" s="7"/>
    </row>
    <row r="5" spans="1:4" ht="15">
      <c r="A5" s="54" t="s">
        <v>1</v>
      </c>
      <c r="B5" s="54"/>
      <c r="C5" s="54"/>
      <c r="D5" s="54"/>
    </row>
    <row r="6" ht="15">
      <c r="A6" s="18" t="s">
        <v>54</v>
      </c>
    </row>
    <row r="7" spans="1:4" ht="30.75">
      <c r="A7" s="14" t="s">
        <v>2</v>
      </c>
      <c r="B7" s="20" t="s">
        <v>3</v>
      </c>
      <c r="C7" s="15" t="s">
        <v>5</v>
      </c>
      <c r="D7" s="16" t="s">
        <v>4</v>
      </c>
    </row>
    <row r="8" spans="1:4" ht="49.5" customHeight="1">
      <c r="A8" s="9" t="s">
        <v>9</v>
      </c>
      <c r="B8" s="10" t="s">
        <v>6</v>
      </c>
      <c r="C8" s="12" t="s">
        <v>16</v>
      </c>
      <c r="D8" s="10" t="s">
        <v>7</v>
      </c>
    </row>
    <row r="9" spans="1:4" ht="20.25" customHeight="1">
      <c r="A9" s="11" t="s">
        <v>8</v>
      </c>
      <c r="B9" s="10" t="s">
        <v>6</v>
      </c>
      <c r="C9" s="12" t="s">
        <v>15</v>
      </c>
      <c r="D9" s="10" t="s">
        <v>7</v>
      </c>
    </row>
    <row r="10" spans="1:4" ht="15">
      <c r="A10" s="4" t="s">
        <v>10</v>
      </c>
      <c r="B10" s="5" t="s">
        <v>6</v>
      </c>
      <c r="C10" s="10" t="s">
        <v>14</v>
      </c>
      <c r="D10" s="10" t="s">
        <v>7</v>
      </c>
    </row>
    <row r="11" spans="1:4" ht="15">
      <c r="A11" s="4" t="s">
        <v>11</v>
      </c>
      <c r="B11" s="5" t="s">
        <v>6</v>
      </c>
      <c r="C11" s="10" t="s">
        <v>13</v>
      </c>
      <c r="D11" s="10" t="s">
        <v>7</v>
      </c>
    </row>
    <row r="12" spans="1:4" s="7" customFormat="1" ht="46.5">
      <c r="A12" s="8" t="s">
        <v>12</v>
      </c>
      <c r="B12" s="10" t="s">
        <v>6</v>
      </c>
      <c r="C12" s="10" t="s">
        <v>13</v>
      </c>
      <c r="D12" s="10" t="s">
        <v>7</v>
      </c>
    </row>
    <row r="13" spans="1:4" s="7" customFormat="1" ht="15">
      <c r="A13" s="6" t="s">
        <v>17</v>
      </c>
      <c r="B13" s="5" t="s">
        <v>6</v>
      </c>
      <c r="C13" s="10" t="s">
        <v>13</v>
      </c>
      <c r="D13" s="10" t="s">
        <v>7</v>
      </c>
    </row>
    <row r="14" spans="1:4" s="7" customFormat="1" ht="16.5" customHeight="1">
      <c r="A14" s="55" t="s">
        <v>53</v>
      </c>
      <c r="B14" s="55"/>
      <c r="C14" s="55"/>
      <c r="D14" s="55"/>
    </row>
    <row r="15" spans="1:3" s="7" customFormat="1" ht="30.75">
      <c r="A15" s="15" t="s">
        <v>22</v>
      </c>
      <c r="B15" s="14" t="s">
        <v>4</v>
      </c>
      <c r="C15" s="15" t="s">
        <v>24</v>
      </c>
    </row>
    <row r="16" spans="1:3" s="7" customFormat="1" ht="30.75">
      <c r="A16" s="5">
        <v>132</v>
      </c>
      <c r="B16" s="3" t="s">
        <v>7</v>
      </c>
      <c r="C16" s="5" t="s">
        <v>23</v>
      </c>
    </row>
    <row r="17" ht="15">
      <c r="A17" s="19" t="s">
        <v>52</v>
      </c>
    </row>
    <row r="18" spans="1:2" ht="15">
      <c r="A18" s="15" t="s">
        <v>29</v>
      </c>
      <c r="B18" s="15" t="s">
        <v>27</v>
      </c>
    </row>
    <row r="19" spans="1:2" ht="15">
      <c r="A19" s="4">
        <v>8.19</v>
      </c>
      <c r="B19" s="5" t="s">
        <v>28</v>
      </c>
    </row>
    <row r="20" spans="1:2" ht="15">
      <c r="A20" s="4">
        <v>35.4908</v>
      </c>
      <c r="B20" s="5" t="s">
        <v>6</v>
      </c>
    </row>
    <row r="21" spans="1:2" ht="15">
      <c r="A21" s="13">
        <f>A19+A20</f>
        <v>43.6808</v>
      </c>
      <c r="B21" s="15" t="s">
        <v>30</v>
      </c>
    </row>
    <row r="22" ht="15">
      <c r="A22" s="19" t="s">
        <v>32</v>
      </c>
    </row>
    <row r="23" spans="1:2" ht="30.75">
      <c r="A23" s="21" t="s">
        <v>51</v>
      </c>
      <c r="B23" s="14" t="s">
        <v>50</v>
      </c>
    </row>
    <row r="24" spans="1:2" ht="15">
      <c r="A24" s="4" t="s">
        <v>33</v>
      </c>
      <c r="B24" s="4">
        <v>20.33</v>
      </c>
    </row>
    <row r="25" spans="1:2" ht="15">
      <c r="A25" s="4" t="s">
        <v>35</v>
      </c>
      <c r="B25" s="4">
        <v>20.33</v>
      </c>
    </row>
    <row r="26" spans="1:2" ht="15">
      <c r="A26" s="4" t="s">
        <v>34</v>
      </c>
      <c r="B26" s="4">
        <v>20.33</v>
      </c>
    </row>
    <row r="27" spans="1:2" ht="15">
      <c r="A27" s="4" t="s">
        <v>36</v>
      </c>
      <c r="B27" s="4">
        <v>18.26</v>
      </c>
    </row>
    <row r="28" spans="1:2" ht="15">
      <c r="A28" s="4" t="s">
        <v>37</v>
      </c>
      <c r="B28" s="4">
        <v>18.26</v>
      </c>
    </row>
    <row r="29" spans="1:2" ht="15">
      <c r="A29" s="4" t="s">
        <v>38</v>
      </c>
      <c r="B29" s="4">
        <v>18.26</v>
      </c>
    </row>
    <row r="30" spans="1:2" ht="15">
      <c r="A30" s="4" t="s">
        <v>39</v>
      </c>
      <c r="B30" s="4">
        <v>7.88</v>
      </c>
    </row>
    <row r="31" spans="1:2" ht="15">
      <c r="A31" s="4" t="s">
        <v>40</v>
      </c>
      <c r="B31" s="4">
        <v>7.88</v>
      </c>
    </row>
    <row r="32" spans="1:2" ht="15">
      <c r="A32" s="4" t="s">
        <v>41</v>
      </c>
      <c r="B32" s="4">
        <v>7.88</v>
      </c>
    </row>
    <row r="33" spans="1:2" ht="15">
      <c r="A33" s="4" t="s">
        <v>42</v>
      </c>
      <c r="B33" s="4">
        <v>0</v>
      </c>
    </row>
    <row r="34" spans="1:2" ht="15">
      <c r="A34" s="4" t="s">
        <v>43</v>
      </c>
      <c r="B34" s="4">
        <v>2.33</v>
      </c>
    </row>
    <row r="35" spans="1:2" ht="15">
      <c r="A35" s="4" t="s">
        <v>44</v>
      </c>
      <c r="B35" s="4">
        <v>2.33</v>
      </c>
    </row>
    <row r="36" spans="1:2" ht="15">
      <c r="A36" s="4" t="s">
        <v>45</v>
      </c>
      <c r="B36" s="4">
        <v>16.28</v>
      </c>
    </row>
    <row r="37" spans="1:2" ht="15">
      <c r="A37" s="4" t="s">
        <v>46</v>
      </c>
      <c r="B37" s="4">
        <v>16.288</v>
      </c>
    </row>
    <row r="38" spans="1:2" ht="15">
      <c r="A38" s="4" t="s">
        <v>47</v>
      </c>
      <c r="B38" s="4">
        <v>16.28</v>
      </c>
    </row>
    <row r="39" spans="1:2" ht="15">
      <c r="A39" s="4" t="s">
        <v>48</v>
      </c>
      <c r="B39" s="4">
        <v>14.62</v>
      </c>
    </row>
    <row r="40" spans="1:2" ht="15">
      <c r="A40" s="4" t="s">
        <v>49</v>
      </c>
      <c r="B40" s="4">
        <v>14.62</v>
      </c>
    </row>
  </sheetData>
  <sheetProtection/>
  <mergeCells count="4">
    <mergeCell ref="C1:D1"/>
    <mergeCell ref="A3:D3"/>
    <mergeCell ref="A5:D5"/>
    <mergeCell ref="A14:D14"/>
  </mergeCells>
  <printOptions/>
  <pageMargins left="0.5118110236220472" right="0.11811023622047245" top="0.35433070866141736" bottom="0.35433070866141736" header="0.31496062992125984" footer="0.31496062992125984"/>
  <pageSetup fitToWidth="2" fitToHeight="1" horizontalDpi="180" verticalDpi="18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7">
      <selection activeCell="F8" sqref="F8"/>
    </sheetView>
  </sheetViews>
  <sheetFormatPr defaultColWidth="9.140625" defaultRowHeight="15"/>
  <cols>
    <col min="1" max="1" width="5.57421875" style="2" customWidth="1"/>
    <col min="2" max="2" width="39.421875" style="2" customWidth="1"/>
    <col min="3" max="5" width="11.28125" style="2" customWidth="1"/>
    <col min="6" max="16384" width="8.8515625" style="2" customWidth="1"/>
  </cols>
  <sheetData>
    <row r="1" spans="1:5" ht="41.25" customHeight="1">
      <c r="A1" s="52"/>
      <c r="B1" s="52"/>
      <c r="C1" s="52" t="s">
        <v>19</v>
      </c>
      <c r="D1" s="52"/>
      <c r="E1" s="52"/>
    </row>
    <row r="3" spans="1:5" ht="15">
      <c r="A3" s="54" t="s">
        <v>55</v>
      </c>
      <c r="B3" s="54"/>
      <c r="C3" s="54"/>
      <c r="D3" s="54"/>
      <c r="E3" s="54"/>
    </row>
    <row r="4" spans="1:5" ht="44.25" customHeight="1">
      <c r="A4" s="59" t="s">
        <v>56</v>
      </c>
      <c r="B4" s="59"/>
      <c r="C4" s="59"/>
      <c r="D4" s="59"/>
      <c r="E4" s="59"/>
    </row>
    <row r="6" spans="1:5" ht="15">
      <c r="A6" s="57" t="s">
        <v>57</v>
      </c>
      <c r="B6" s="57" t="s">
        <v>58</v>
      </c>
      <c r="C6" s="56" t="s">
        <v>59</v>
      </c>
      <c r="D6" s="56"/>
      <c r="E6" s="56"/>
    </row>
    <row r="7" spans="1:5" ht="15">
      <c r="A7" s="57"/>
      <c r="B7" s="57"/>
      <c r="C7" s="21">
        <v>2018</v>
      </c>
      <c r="D7" s="21">
        <v>2019</v>
      </c>
      <c r="E7" s="21">
        <v>2020</v>
      </c>
    </row>
    <row r="8" spans="1:5" ht="15">
      <c r="A8" s="21">
        <v>1</v>
      </c>
      <c r="B8" s="21">
        <v>2</v>
      </c>
      <c r="C8" s="21">
        <v>3</v>
      </c>
      <c r="D8" s="21">
        <v>4</v>
      </c>
      <c r="E8" s="21">
        <v>5</v>
      </c>
    </row>
    <row r="9" spans="1:5" ht="60" customHeight="1">
      <c r="A9" s="10">
        <v>1</v>
      </c>
      <c r="B9" s="8" t="s">
        <v>60</v>
      </c>
      <c r="C9" s="4"/>
      <c r="D9" s="4"/>
      <c r="E9" s="4"/>
    </row>
    <row r="10" spans="1:5" ht="15">
      <c r="A10" s="4" t="s">
        <v>20</v>
      </c>
      <c r="B10" s="4" t="s">
        <v>61</v>
      </c>
      <c r="C10" s="4"/>
      <c r="D10" s="4"/>
      <c r="E10" s="4"/>
    </row>
    <row r="11" spans="1:5" ht="15">
      <c r="A11" s="4" t="s">
        <v>21</v>
      </c>
      <c r="B11" s="4" t="s">
        <v>62</v>
      </c>
      <c r="C11" s="4"/>
      <c r="D11" s="4"/>
      <c r="E11" s="4"/>
    </row>
    <row r="12" spans="1:5" ht="15">
      <c r="A12" s="4" t="s">
        <v>25</v>
      </c>
      <c r="B12" s="4" t="s">
        <v>63</v>
      </c>
      <c r="C12" s="4"/>
      <c r="D12" s="4"/>
      <c r="E12" s="4"/>
    </row>
    <row r="13" spans="1:5" ht="15">
      <c r="A13" s="4" t="s">
        <v>31</v>
      </c>
      <c r="B13" s="4" t="s">
        <v>64</v>
      </c>
      <c r="C13" s="4"/>
      <c r="D13" s="4"/>
      <c r="E13" s="4"/>
    </row>
    <row r="14" spans="1:5" ht="46.5">
      <c r="A14" s="10">
        <v>2</v>
      </c>
      <c r="B14" s="8" t="s">
        <v>65</v>
      </c>
      <c r="C14" s="4"/>
      <c r="D14" s="4"/>
      <c r="E14" s="4"/>
    </row>
    <row r="15" spans="1:5" ht="15">
      <c r="A15" s="4" t="s">
        <v>66</v>
      </c>
      <c r="B15" s="4" t="s">
        <v>61</v>
      </c>
      <c r="C15" s="4"/>
      <c r="D15" s="4"/>
      <c r="E15" s="4"/>
    </row>
    <row r="16" spans="1:5" ht="15">
      <c r="A16" s="4" t="s">
        <v>67</v>
      </c>
      <c r="B16" s="4" t="s">
        <v>62</v>
      </c>
      <c r="C16" s="4"/>
      <c r="D16" s="4"/>
      <c r="E16" s="4"/>
    </row>
    <row r="17" spans="1:5" ht="15">
      <c r="A17" s="4" t="s">
        <v>68</v>
      </c>
      <c r="B17" s="4" t="s">
        <v>63</v>
      </c>
      <c r="C17" s="4"/>
      <c r="D17" s="4"/>
      <c r="E17" s="4"/>
    </row>
    <row r="18" spans="1:5" ht="15">
      <c r="A18" s="4" t="s">
        <v>69</v>
      </c>
      <c r="B18" s="4" t="s">
        <v>64</v>
      </c>
      <c r="C18" s="4"/>
      <c r="D18" s="4"/>
      <c r="E18" s="4"/>
    </row>
    <row r="19" spans="1:5" ht="140.25">
      <c r="A19" s="10">
        <v>3</v>
      </c>
      <c r="B19" s="8" t="s">
        <v>70</v>
      </c>
      <c r="C19" s="4"/>
      <c r="D19" s="4"/>
      <c r="E19" s="4"/>
    </row>
    <row r="20" spans="1:5" ht="15">
      <c r="A20" s="4" t="s">
        <v>71</v>
      </c>
      <c r="B20" s="4" t="s">
        <v>61</v>
      </c>
      <c r="C20" s="4"/>
      <c r="D20" s="4"/>
      <c r="E20" s="4"/>
    </row>
    <row r="21" spans="1:5" ht="15">
      <c r="A21" s="4" t="s">
        <v>72</v>
      </c>
      <c r="B21" s="4" t="s">
        <v>62</v>
      </c>
      <c r="C21" s="4"/>
      <c r="D21" s="4"/>
      <c r="E21" s="4"/>
    </row>
    <row r="22" spans="1:5" ht="15">
      <c r="A22" s="4" t="s">
        <v>73</v>
      </c>
      <c r="B22" s="4" t="s">
        <v>63</v>
      </c>
      <c r="C22" s="4"/>
      <c r="D22" s="4"/>
      <c r="E22" s="4"/>
    </row>
    <row r="23" spans="1:5" ht="15">
      <c r="A23" s="4" t="s">
        <v>74</v>
      </c>
      <c r="B23" s="4" t="s">
        <v>64</v>
      </c>
      <c r="C23" s="4"/>
      <c r="D23" s="4"/>
      <c r="E23" s="4"/>
    </row>
    <row r="24" spans="1:5" ht="142.5" customHeight="1">
      <c r="A24" s="10">
        <v>4</v>
      </c>
      <c r="B24" s="8" t="s">
        <v>75</v>
      </c>
      <c r="C24" s="4"/>
      <c r="D24" s="4"/>
      <c r="E24" s="4"/>
    </row>
    <row r="25" spans="1:5" ht="15">
      <c r="A25" s="5" t="s">
        <v>76</v>
      </c>
      <c r="B25" s="4" t="s">
        <v>61</v>
      </c>
      <c r="C25" s="4"/>
      <c r="D25" s="4"/>
      <c r="E25" s="4"/>
    </row>
    <row r="26" spans="1:5" ht="15">
      <c r="A26" s="5" t="s">
        <v>77</v>
      </c>
      <c r="B26" s="4" t="s">
        <v>62</v>
      </c>
      <c r="C26" s="4"/>
      <c r="D26" s="4"/>
      <c r="E26" s="4"/>
    </row>
    <row r="27" spans="1:5" ht="15">
      <c r="A27" s="5" t="s">
        <v>78</v>
      </c>
      <c r="B27" s="4" t="s">
        <v>63</v>
      </c>
      <c r="C27" s="4"/>
      <c r="D27" s="4"/>
      <c r="E27" s="4"/>
    </row>
    <row r="28" spans="1:5" ht="15">
      <c r="A28" s="5" t="s">
        <v>79</v>
      </c>
      <c r="B28" s="4" t="s">
        <v>64</v>
      </c>
      <c r="C28" s="4"/>
      <c r="D28" s="4"/>
      <c r="E28" s="4"/>
    </row>
    <row r="29" spans="1:5" ht="78">
      <c r="A29" s="10">
        <v>5</v>
      </c>
      <c r="B29" s="8" t="s">
        <v>80</v>
      </c>
      <c r="C29" s="4"/>
      <c r="D29" s="4"/>
      <c r="E29" s="4"/>
    </row>
    <row r="30" spans="1:5" ht="93">
      <c r="A30" s="10" t="s">
        <v>81</v>
      </c>
      <c r="B30" s="8" t="s">
        <v>82</v>
      </c>
      <c r="C30" s="4"/>
      <c r="D30" s="4"/>
      <c r="E30" s="4"/>
    </row>
    <row r="32" spans="1:5" ht="44.25" customHeight="1">
      <c r="A32" s="58"/>
      <c r="B32" s="58"/>
      <c r="C32" s="58"/>
      <c r="D32" s="58"/>
      <c r="E32" s="58"/>
    </row>
  </sheetData>
  <sheetProtection/>
  <mergeCells count="8">
    <mergeCell ref="A1:B1"/>
    <mergeCell ref="C6:E6"/>
    <mergeCell ref="B6:B7"/>
    <mergeCell ref="A6:A7"/>
    <mergeCell ref="A32:E32"/>
    <mergeCell ref="C1:E1"/>
    <mergeCell ref="A4:E4"/>
    <mergeCell ref="A3:E3"/>
  </mergeCells>
  <printOptions/>
  <pageMargins left="0.7086614173228347" right="0.31496062992125984" top="0.7480314960629921" bottom="0.15748031496062992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"/>
  <sheetViews>
    <sheetView zoomScalePageLayoutView="0" workbookViewId="0" topLeftCell="A7">
      <selection activeCell="K13" sqref="K13"/>
    </sheetView>
  </sheetViews>
  <sheetFormatPr defaultColWidth="9.140625" defaultRowHeight="15"/>
  <cols>
    <col min="1" max="1" width="4.00390625" style="1" customWidth="1"/>
    <col min="2" max="2" width="15.7109375" style="1" customWidth="1"/>
    <col min="3" max="6" width="7.8515625" style="1" customWidth="1"/>
    <col min="7" max="18" width="8.8515625" style="1" customWidth="1"/>
    <col min="19" max="19" width="34.28125" style="1" customWidth="1"/>
    <col min="20" max="20" width="17.140625" style="1" customWidth="1"/>
    <col min="21" max="16384" width="8.8515625" style="1" customWidth="1"/>
  </cols>
  <sheetData>
    <row r="2" ht="13.5">
      <c r="A2" s="1" t="s">
        <v>83</v>
      </c>
    </row>
    <row r="4" spans="1:22" ht="143.25" customHeight="1">
      <c r="A4" s="60" t="s">
        <v>57</v>
      </c>
      <c r="B4" s="61" t="s">
        <v>84</v>
      </c>
      <c r="C4" s="61" t="s">
        <v>85</v>
      </c>
      <c r="D4" s="61"/>
      <c r="E4" s="61"/>
      <c r="F4" s="61"/>
      <c r="G4" s="61" t="s">
        <v>86</v>
      </c>
      <c r="H4" s="61"/>
      <c r="I4" s="61"/>
      <c r="J4" s="61"/>
      <c r="K4" s="61" t="s">
        <v>88</v>
      </c>
      <c r="L4" s="60"/>
      <c r="M4" s="60"/>
      <c r="N4" s="60"/>
      <c r="O4" s="61" t="s">
        <v>87</v>
      </c>
      <c r="P4" s="60"/>
      <c r="Q4" s="60"/>
      <c r="R4" s="60"/>
      <c r="S4" s="61" t="s">
        <v>89</v>
      </c>
      <c r="T4" s="61" t="s">
        <v>90</v>
      </c>
      <c r="U4" s="22"/>
      <c r="V4" s="22"/>
    </row>
    <row r="5" spans="1:20" ht="13.5">
      <c r="A5" s="60"/>
      <c r="B5" s="61"/>
      <c r="C5" s="23" t="s">
        <v>91</v>
      </c>
      <c r="D5" s="23" t="s">
        <v>92</v>
      </c>
      <c r="E5" s="23" t="s">
        <v>93</v>
      </c>
      <c r="F5" s="23" t="s">
        <v>94</v>
      </c>
      <c r="G5" s="23" t="s">
        <v>91</v>
      </c>
      <c r="H5" s="23" t="s">
        <v>92</v>
      </c>
      <c r="I5" s="23" t="s">
        <v>93</v>
      </c>
      <c r="J5" s="23" t="s">
        <v>94</v>
      </c>
      <c r="K5" s="23" t="s">
        <v>91</v>
      </c>
      <c r="L5" s="23" t="s">
        <v>92</v>
      </c>
      <c r="M5" s="23" t="s">
        <v>93</v>
      </c>
      <c r="N5" s="23" t="s">
        <v>94</v>
      </c>
      <c r="O5" s="23" t="s">
        <v>91</v>
      </c>
      <c r="P5" s="23" t="s">
        <v>92</v>
      </c>
      <c r="Q5" s="23" t="s">
        <v>93</v>
      </c>
      <c r="R5" s="23" t="s">
        <v>94</v>
      </c>
      <c r="S5" s="61"/>
      <c r="T5" s="61"/>
    </row>
    <row r="6" spans="1:20" ht="13.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  <c r="R6" s="23">
        <v>18</v>
      </c>
      <c r="S6" s="23">
        <v>19</v>
      </c>
      <c r="T6" s="23">
        <v>20</v>
      </c>
    </row>
    <row r="7" spans="1:20" ht="43.5" customHeight="1">
      <c r="A7" s="24">
        <v>2</v>
      </c>
      <c r="B7" s="24"/>
      <c r="C7" s="65">
        <v>0</v>
      </c>
      <c r="D7" s="66"/>
      <c r="E7" s="66"/>
      <c r="F7" s="67"/>
      <c r="G7" s="65">
        <v>0</v>
      </c>
      <c r="H7" s="66"/>
      <c r="I7" s="66"/>
      <c r="J7" s="67"/>
      <c r="K7" s="62">
        <v>2.296</v>
      </c>
      <c r="L7" s="63"/>
      <c r="M7" s="63"/>
      <c r="N7" s="64"/>
      <c r="O7" s="68">
        <v>0.7733</v>
      </c>
      <c r="P7" s="69"/>
      <c r="Q7" s="69"/>
      <c r="R7" s="70"/>
      <c r="S7" s="23">
        <v>1</v>
      </c>
      <c r="T7" s="25" t="s">
        <v>99</v>
      </c>
    </row>
    <row r="8" spans="1:20" ht="13.5">
      <c r="A8" s="26">
        <v>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13.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30" customHeight="1">
      <c r="A10" s="27" t="s">
        <v>95</v>
      </c>
      <c r="B10" s="28" t="s">
        <v>96</v>
      </c>
      <c r="C10" s="71">
        <v>0</v>
      </c>
      <c r="D10" s="72"/>
      <c r="E10" s="72"/>
      <c r="F10" s="73"/>
      <c r="G10" s="71">
        <v>0</v>
      </c>
      <c r="H10" s="72"/>
      <c r="I10" s="72"/>
      <c r="J10" s="73"/>
      <c r="K10" s="74">
        <v>2.296</v>
      </c>
      <c r="L10" s="75"/>
      <c r="M10" s="75"/>
      <c r="N10" s="76"/>
      <c r="O10" s="77">
        <v>0.7733</v>
      </c>
      <c r="P10" s="78"/>
      <c r="Q10" s="78"/>
      <c r="R10" s="79"/>
      <c r="S10" s="29">
        <v>1</v>
      </c>
      <c r="T10" s="30" t="s">
        <v>99</v>
      </c>
    </row>
    <row r="12" ht="13.5">
      <c r="A12" s="1" t="s">
        <v>100</v>
      </c>
    </row>
    <row r="13" ht="13.5">
      <c r="A13" s="1" t="s">
        <v>104</v>
      </c>
    </row>
    <row r="14" ht="13.5">
      <c r="A14" s="1" t="s">
        <v>101</v>
      </c>
    </row>
    <row r="15" spans="1:20" ht="30" customHeight="1">
      <c r="A15" s="80" t="s">
        <v>102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</row>
    <row r="16" ht="13.5">
      <c r="A16" s="1" t="s">
        <v>103</v>
      </c>
    </row>
  </sheetData>
  <sheetProtection/>
  <mergeCells count="17">
    <mergeCell ref="C10:F10"/>
    <mergeCell ref="G10:J10"/>
    <mergeCell ref="K10:N10"/>
    <mergeCell ref="O10:R10"/>
    <mergeCell ref="A15:T15"/>
    <mergeCell ref="A4:A5"/>
    <mergeCell ref="S4:S5"/>
    <mergeCell ref="T4:T5"/>
    <mergeCell ref="K7:N7"/>
    <mergeCell ref="G7:J7"/>
    <mergeCell ref="C7:F7"/>
    <mergeCell ref="O7:R7"/>
    <mergeCell ref="C4:F4"/>
    <mergeCell ref="G4:J4"/>
    <mergeCell ref="K4:N4"/>
    <mergeCell ref="O4:R4"/>
    <mergeCell ref="B4:B5"/>
  </mergeCells>
  <printOptions/>
  <pageMargins left="0.11811023622047245" right="0.11811023622047245" top="0.7480314960629921" bottom="0.35433070866141736" header="0" footer="0"/>
  <pageSetup fitToHeight="1" fitToWidth="1" horizontalDpi="180" verticalDpi="18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4"/>
  <sheetViews>
    <sheetView zoomScalePageLayoutView="0" workbookViewId="0" topLeftCell="F19">
      <selection activeCell="C11" sqref="C11:E11"/>
    </sheetView>
  </sheetViews>
  <sheetFormatPr defaultColWidth="9.140625" defaultRowHeight="15"/>
  <cols>
    <col min="1" max="1" width="4.28125" style="1" customWidth="1"/>
    <col min="2" max="2" width="35.8515625" style="1" customWidth="1"/>
    <col min="3" max="4" width="8.8515625" style="1" customWidth="1"/>
    <col min="5" max="5" width="14.140625" style="1" customWidth="1"/>
    <col min="6" max="7" width="8.8515625" style="1" customWidth="1"/>
    <col min="8" max="8" width="13.7109375" style="1" customWidth="1"/>
    <col min="9" max="10" width="8.8515625" style="1" customWidth="1"/>
    <col min="11" max="11" width="14.28125" style="1" customWidth="1"/>
    <col min="12" max="13" width="8.8515625" style="1" customWidth="1"/>
    <col min="14" max="14" width="13.7109375" style="1" customWidth="1"/>
    <col min="15" max="16" width="8.8515625" style="1" customWidth="1"/>
    <col min="17" max="17" width="13.421875" style="1" customWidth="1"/>
    <col min="18" max="16384" width="8.8515625" style="1" customWidth="1"/>
  </cols>
  <sheetData>
    <row r="3" spans="1:18" ht="39" customHeight="1">
      <c r="A3" s="84" t="s">
        <v>105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ht="13.5">
      <c r="A4" s="1" t="s">
        <v>106</v>
      </c>
    </row>
    <row r="5" ht="13.5">
      <c r="A5" s="1" t="s">
        <v>107</v>
      </c>
    </row>
    <row r="6" ht="13.5">
      <c r="A6" s="1" t="s">
        <v>73</v>
      </c>
    </row>
    <row r="7" spans="1:18" ht="13.5">
      <c r="A7" s="85" t="s">
        <v>129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</row>
    <row r="9" spans="1:18" ht="13.5">
      <c r="A9" s="81" t="s">
        <v>57</v>
      </c>
      <c r="B9" s="81" t="s">
        <v>58</v>
      </c>
      <c r="C9" s="86" t="s">
        <v>114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60" t="s">
        <v>115</v>
      </c>
    </row>
    <row r="10" spans="1:18" ht="25.5" customHeight="1">
      <c r="A10" s="82"/>
      <c r="B10" s="82"/>
      <c r="C10" s="86" t="s">
        <v>108</v>
      </c>
      <c r="D10" s="86"/>
      <c r="E10" s="86"/>
      <c r="F10" s="87" t="s">
        <v>110</v>
      </c>
      <c r="G10" s="87"/>
      <c r="H10" s="87"/>
      <c r="I10" s="87" t="s">
        <v>111</v>
      </c>
      <c r="J10" s="87"/>
      <c r="K10" s="87"/>
      <c r="L10" s="86" t="s">
        <v>112</v>
      </c>
      <c r="M10" s="86"/>
      <c r="N10" s="86"/>
      <c r="O10" s="87" t="s">
        <v>113</v>
      </c>
      <c r="P10" s="87"/>
      <c r="Q10" s="87"/>
      <c r="R10" s="60"/>
    </row>
    <row r="11" spans="1:18" ht="39" customHeight="1">
      <c r="A11" s="83"/>
      <c r="B11" s="83"/>
      <c r="C11" s="32">
        <v>2017</v>
      </c>
      <c r="D11" s="32">
        <v>2018</v>
      </c>
      <c r="E11" s="33" t="s">
        <v>109</v>
      </c>
      <c r="F11" s="32">
        <v>2017</v>
      </c>
      <c r="G11" s="32">
        <v>2018</v>
      </c>
      <c r="H11" s="33" t="s">
        <v>109</v>
      </c>
      <c r="I11" s="32">
        <v>2017</v>
      </c>
      <c r="J11" s="32">
        <v>2018</v>
      </c>
      <c r="K11" s="33" t="s">
        <v>109</v>
      </c>
      <c r="L11" s="32">
        <v>2017</v>
      </c>
      <c r="M11" s="32">
        <v>2018</v>
      </c>
      <c r="N11" s="33" t="s">
        <v>109</v>
      </c>
      <c r="O11" s="32">
        <v>2017</v>
      </c>
      <c r="P11" s="32">
        <v>2018</v>
      </c>
      <c r="Q11" s="33" t="s">
        <v>109</v>
      </c>
      <c r="R11" s="60"/>
    </row>
    <row r="12" spans="1:18" ht="13.5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  <c r="N12" s="32">
        <v>14</v>
      </c>
      <c r="O12" s="32">
        <v>15</v>
      </c>
      <c r="P12" s="32">
        <v>16</v>
      </c>
      <c r="Q12" s="32">
        <v>17</v>
      </c>
      <c r="R12" s="32">
        <v>18</v>
      </c>
    </row>
    <row r="13" spans="1:18" ht="41.25" customHeight="1">
      <c r="A13" s="26">
        <v>1</v>
      </c>
      <c r="B13" s="35" t="s">
        <v>116</v>
      </c>
      <c r="C13" s="39">
        <v>6</v>
      </c>
      <c r="D13" s="39">
        <v>7</v>
      </c>
      <c r="E13" s="40">
        <f>D13/C13*100%</f>
        <v>1.1666666666666667</v>
      </c>
      <c r="F13" s="39">
        <v>19</v>
      </c>
      <c r="G13" s="39">
        <v>28</v>
      </c>
      <c r="H13" s="40">
        <f>G13/F13*100%</f>
        <v>1.4736842105263157</v>
      </c>
      <c r="I13" s="39">
        <v>0</v>
      </c>
      <c r="J13" s="39">
        <v>1</v>
      </c>
      <c r="K13" s="39"/>
      <c r="L13" s="39">
        <v>0</v>
      </c>
      <c r="M13" s="39">
        <v>0</v>
      </c>
      <c r="N13" s="39"/>
      <c r="O13" s="39">
        <v>0</v>
      </c>
      <c r="P13" s="39">
        <v>0</v>
      </c>
      <c r="Q13" s="39"/>
      <c r="R13" s="39">
        <f>D13+G13+J13+M13+P13</f>
        <v>36</v>
      </c>
    </row>
    <row r="14" spans="1:18" ht="71.25" customHeight="1">
      <c r="A14" s="36">
        <v>2</v>
      </c>
      <c r="B14" s="37" t="s">
        <v>117</v>
      </c>
      <c r="C14" s="39">
        <v>6</v>
      </c>
      <c r="D14" s="39">
        <v>7</v>
      </c>
      <c r="E14" s="40">
        <f>D14/C14*100%</f>
        <v>1.1666666666666667</v>
      </c>
      <c r="F14" s="39">
        <v>19</v>
      </c>
      <c r="G14" s="39">
        <v>28</v>
      </c>
      <c r="H14" s="40">
        <f>G14/F14*100%</f>
        <v>1.4736842105263157</v>
      </c>
      <c r="I14" s="39">
        <v>0</v>
      </c>
      <c r="J14" s="39">
        <v>1</v>
      </c>
      <c r="K14" s="39"/>
      <c r="L14" s="39">
        <v>0</v>
      </c>
      <c r="M14" s="39">
        <v>0</v>
      </c>
      <c r="N14" s="39"/>
      <c r="O14" s="39">
        <v>0</v>
      </c>
      <c r="P14" s="39">
        <v>0</v>
      </c>
      <c r="Q14" s="39"/>
      <c r="R14" s="39">
        <f>D14+G14+J14+M14+P14</f>
        <v>36</v>
      </c>
    </row>
    <row r="15" spans="1:18" ht="108.75" customHeight="1">
      <c r="A15" s="26">
        <v>3</v>
      </c>
      <c r="B15" s="35" t="s">
        <v>118</v>
      </c>
      <c r="C15" s="39" t="s">
        <v>98</v>
      </c>
      <c r="D15" s="39" t="s">
        <v>98</v>
      </c>
      <c r="E15" s="39" t="s">
        <v>98</v>
      </c>
      <c r="F15" s="39" t="s">
        <v>98</v>
      </c>
      <c r="G15" s="39" t="s">
        <v>98</v>
      </c>
      <c r="H15" s="39" t="s">
        <v>98</v>
      </c>
      <c r="I15" s="39" t="s">
        <v>98</v>
      </c>
      <c r="J15" s="39" t="s">
        <v>98</v>
      </c>
      <c r="K15" s="39" t="s">
        <v>98</v>
      </c>
      <c r="L15" s="39" t="s">
        <v>98</v>
      </c>
      <c r="M15" s="39" t="s">
        <v>98</v>
      </c>
      <c r="N15" s="39" t="s">
        <v>98</v>
      </c>
      <c r="O15" s="39" t="s">
        <v>98</v>
      </c>
      <c r="P15" s="39" t="s">
        <v>98</v>
      </c>
      <c r="Q15" s="39" t="s">
        <v>98</v>
      </c>
      <c r="R15" s="39" t="s">
        <v>98</v>
      </c>
    </row>
    <row r="16" spans="1:18" ht="13.5">
      <c r="A16" s="26" t="s">
        <v>71</v>
      </c>
      <c r="B16" s="26" t="s">
        <v>119</v>
      </c>
      <c r="C16" s="39" t="s">
        <v>97</v>
      </c>
      <c r="D16" s="39" t="s">
        <v>97</v>
      </c>
      <c r="E16" s="39" t="s">
        <v>97</v>
      </c>
      <c r="F16" s="39" t="s">
        <v>97</v>
      </c>
      <c r="G16" s="39" t="s">
        <v>97</v>
      </c>
      <c r="H16" s="39" t="s">
        <v>97</v>
      </c>
      <c r="I16" s="39" t="s">
        <v>97</v>
      </c>
      <c r="J16" s="39" t="s">
        <v>97</v>
      </c>
      <c r="K16" s="39" t="s">
        <v>97</v>
      </c>
      <c r="L16" s="39" t="s">
        <v>97</v>
      </c>
      <c r="M16" s="39" t="s">
        <v>97</v>
      </c>
      <c r="N16" s="39" t="s">
        <v>97</v>
      </c>
      <c r="O16" s="39" t="s">
        <v>97</v>
      </c>
      <c r="P16" s="39" t="s">
        <v>97</v>
      </c>
      <c r="Q16" s="39" t="s">
        <v>97</v>
      </c>
      <c r="R16" s="39" t="s">
        <v>97</v>
      </c>
    </row>
    <row r="17" spans="1:18" ht="13.5">
      <c r="A17" s="26" t="s">
        <v>72</v>
      </c>
      <c r="B17" s="26" t="s">
        <v>120</v>
      </c>
      <c r="C17" s="39" t="s">
        <v>97</v>
      </c>
      <c r="D17" s="39" t="s">
        <v>97</v>
      </c>
      <c r="E17" s="39" t="s">
        <v>97</v>
      </c>
      <c r="F17" s="39" t="s">
        <v>97</v>
      </c>
      <c r="G17" s="39" t="s">
        <v>97</v>
      </c>
      <c r="H17" s="39" t="s">
        <v>97</v>
      </c>
      <c r="I17" s="39" t="s">
        <v>97</v>
      </c>
      <c r="J17" s="39" t="s">
        <v>97</v>
      </c>
      <c r="K17" s="39" t="s">
        <v>97</v>
      </c>
      <c r="L17" s="39" t="s">
        <v>97</v>
      </c>
      <c r="M17" s="39" t="s">
        <v>97</v>
      </c>
      <c r="N17" s="39" t="s">
        <v>97</v>
      </c>
      <c r="O17" s="39" t="s">
        <v>97</v>
      </c>
      <c r="P17" s="39" t="s">
        <v>97</v>
      </c>
      <c r="Q17" s="39" t="s">
        <v>97</v>
      </c>
      <c r="R17" s="39" t="s">
        <v>97</v>
      </c>
    </row>
    <row r="18" spans="1:18" ht="69">
      <c r="A18" s="23">
        <v>4</v>
      </c>
      <c r="B18" s="35" t="s">
        <v>121</v>
      </c>
      <c r="C18" s="41" t="s">
        <v>130</v>
      </c>
      <c r="D18" s="41" t="s">
        <v>130</v>
      </c>
      <c r="E18" s="41"/>
      <c r="F18" s="41" t="str">
        <f>C18</f>
        <v>от 15    до 30</v>
      </c>
      <c r="G18" s="41" t="str">
        <f>C18</f>
        <v>от 15    до 30</v>
      </c>
      <c r="H18" s="41"/>
      <c r="I18" s="41" t="str">
        <f>C18</f>
        <v>от 15    до 30</v>
      </c>
      <c r="J18" s="41" t="str">
        <f>C18</f>
        <v>от 15    до 30</v>
      </c>
      <c r="K18" s="41"/>
      <c r="L18" s="41"/>
      <c r="M18" s="41"/>
      <c r="N18" s="41"/>
      <c r="O18" s="41"/>
      <c r="P18" s="41"/>
      <c r="Q18" s="41"/>
      <c r="R18" s="41" t="str">
        <f>C18</f>
        <v>от 15    до 30</v>
      </c>
    </row>
    <row r="19" spans="1:18" ht="54.75">
      <c r="A19" s="23">
        <v>5</v>
      </c>
      <c r="B19" s="35" t="s">
        <v>122</v>
      </c>
      <c r="C19" s="39">
        <f>C13</f>
        <v>6</v>
      </c>
      <c r="D19" s="39">
        <f aca="true" t="shared" si="0" ref="D19:R19">D13</f>
        <v>7</v>
      </c>
      <c r="E19" s="40">
        <f t="shared" si="0"/>
        <v>1.1666666666666667</v>
      </c>
      <c r="F19" s="39">
        <f t="shared" si="0"/>
        <v>19</v>
      </c>
      <c r="G19" s="39">
        <f t="shared" si="0"/>
        <v>28</v>
      </c>
      <c r="H19" s="40">
        <f t="shared" si="0"/>
        <v>1.4736842105263157</v>
      </c>
      <c r="I19" s="39">
        <f t="shared" si="0"/>
        <v>0</v>
      </c>
      <c r="J19" s="39">
        <f t="shared" si="0"/>
        <v>1</v>
      </c>
      <c r="K19" s="39">
        <f t="shared" si="0"/>
        <v>0</v>
      </c>
      <c r="L19" s="39">
        <f t="shared" si="0"/>
        <v>0</v>
      </c>
      <c r="M19" s="39">
        <f t="shared" si="0"/>
        <v>0</v>
      </c>
      <c r="N19" s="39">
        <f t="shared" si="0"/>
        <v>0</v>
      </c>
      <c r="O19" s="39">
        <f t="shared" si="0"/>
        <v>0</v>
      </c>
      <c r="P19" s="39">
        <f t="shared" si="0"/>
        <v>0</v>
      </c>
      <c r="Q19" s="39">
        <f t="shared" si="0"/>
        <v>0</v>
      </c>
      <c r="R19" s="39">
        <f t="shared" si="0"/>
        <v>36</v>
      </c>
    </row>
    <row r="20" spans="1:18" ht="54.75">
      <c r="A20" s="23">
        <v>6</v>
      </c>
      <c r="B20" s="35" t="s">
        <v>123</v>
      </c>
      <c r="C20" s="39">
        <f>C14</f>
        <v>6</v>
      </c>
      <c r="D20" s="39">
        <f aca="true" t="shared" si="1" ref="D20:R20">D14</f>
        <v>7</v>
      </c>
      <c r="E20" s="40">
        <f t="shared" si="1"/>
        <v>1.1666666666666667</v>
      </c>
      <c r="F20" s="39">
        <f t="shared" si="1"/>
        <v>19</v>
      </c>
      <c r="G20" s="39">
        <f t="shared" si="1"/>
        <v>28</v>
      </c>
      <c r="H20" s="40">
        <f t="shared" si="1"/>
        <v>1.4736842105263157</v>
      </c>
      <c r="I20" s="39">
        <f t="shared" si="1"/>
        <v>0</v>
      </c>
      <c r="J20" s="39">
        <f t="shared" si="1"/>
        <v>1</v>
      </c>
      <c r="K20" s="39">
        <f t="shared" si="1"/>
        <v>0</v>
      </c>
      <c r="L20" s="39">
        <f t="shared" si="1"/>
        <v>0</v>
      </c>
      <c r="M20" s="39">
        <f t="shared" si="1"/>
        <v>0</v>
      </c>
      <c r="N20" s="39">
        <f t="shared" si="1"/>
        <v>0</v>
      </c>
      <c r="O20" s="39">
        <f t="shared" si="1"/>
        <v>0</v>
      </c>
      <c r="P20" s="39">
        <f t="shared" si="1"/>
        <v>0</v>
      </c>
      <c r="Q20" s="39">
        <f t="shared" si="1"/>
        <v>0</v>
      </c>
      <c r="R20" s="39">
        <f t="shared" si="1"/>
        <v>36</v>
      </c>
    </row>
    <row r="21" spans="1:18" ht="96">
      <c r="A21" s="23">
        <v>7</v>
      </c>
      <c r="B21" s="35" t="s">
        <v>124</v>
      </c>
      <c r="C21" s="39" t="s">
        <v>98</v>
      </c>
      <c r="D21" s="39" t="s">
        <v>98</v>
      </c>
      <c r="E21" s="39" t="s">
        <v>98</v>
      </c>
      <c r="F21" s="39" t="s">
        <v>98</v>
      </c>
      <c r="G21" s="39" t="s">
        <v>98</v>
      </c>
      <c r="H21" s="39" t="s">
        <v>98</v>
      </c>
      <c r="I21" s="39" t="s">
        <v>98</v>
      </c>
      <c r="J21" s="39" t="s">
        <v>98</v>
      </c>
      <c r="K21" s="39" t="s">
        <v>98</v>
      </c>
      <c r="L21" s="39" t="s">
        <v>98</v>
      </c>
      <c r="M21" s="39" t="s">
        <v>98</v>
      </c>
      <c r="N21" s="39" t="s">
        <v>98</v>
      </c>
      <c r="O21" s="39" t="s">
        <v>98</v>
      </c>
      <c r="P21" s="39" t="s">
        <v>98</v>
      </c>
      <c r="Q21" s="39" t="s">
        <v>98</v>
      </c>
      <c r="R21" s="39" t="s">
        <v>98</v>
      </c>
    </row>
    <row r="22" spans="1:18" ht="13.5">
      <c r="A22" s="26" t="s">
        <v>125</v>
      </c>
      <c r="B22" s="26" t="s">
        <v>119</v>
      </c>
      <c r="C22" s="39" t="s">
        <v>98</v>
      </c>
      <c r="D22" s="39" t="s">
        <v>98</v>
      </c>
      <c r="E22" s="39" t="s">
        <v>98</v>
      </c>
      <c r="F22" s="39" t="s">
        <v>98</v>
      </c>
      <c r="G22" s="39" t="s">
        <v>98</v>
      </c>
      <c r="H22" s="39" t="s">
        <v>98</v>
      </c>
      <c r="I22" s="39" t="s">
        <v>98</v>
      </c>
      <c r="J22" s="39" t="s">
        <v>98</v>
      </c>
      <c r="K22" s="39" t="s">
        <v>98</v>
      </c>
      <c r="L22" s="39" t="s">
        <v>98</v>
      </c>
      <c r="M22" s="39" t="s">
        <v>98</v>
      </c>
      <c r="N22" s="39" t="s">
        <v>98</v>
      </c>
      <c r="O22" s="39" t="s">
        <v>98</v>
      </c>
      <c r="P22" s="39" t="s">
        <v>98</v>
      </c>
      <c r="Q22" s="39" t="s">
        <v>98</v>
      </c>
      <c r="R22" s="39" t="s">
        <v>98</v>
      </c>
    </row>
    <row r="23" spans="1:18" ht="13.5">
      <c r="A23" s="26" t="s">
        <v>126</v>
      </c>
      <c r="B23" s="26" t="s">
        <v>127</v>
      </c>
      <c r="C23" s="39" t="s">
        <v>98</v>
      </c>
      <c r="D23" s="39" t="s">
        <v>98</v>
      </c>
      <c r="E23" s="39" t="s">
        <v>98</v>
      </c>
      <c r="F23" s="39" t="s">
        <v>98</v>
      </c>
      <c r="G23" s="39" t="s">
        <v>98</v>
      </c>
      <c r="H23" s="39" t="s">
        <v>98</v>
      </c>
      <c r="I23" s="39" t="s">
        <v>98</v>
      </c>
      <c r="J23" s="39" t="s">
        <v>98</v>
      </c>
      <c r="K23" s="39" t="s">
        <v>98</v>
      </c>
      <c r="L23" s="39" t="s">
        <v>98</v>
      </c>
      <c r="M23" s="39" t="s">
        <v>98</v>
      </c>
      <c r="N23" s="39" t="s">
        <v>98</v>
      </c>
      <c r="O23" s="39" t="s">
        <v>98</v>
      </c>
      <c r="P23" s="39" t="s">
        <v>98</v>
      </c>
      <c r="Q23" s="39" t="s">
        <v>98</v>
      </c>
      <c r="R23" s="39" t="s">
        <v>98</v>
      </c>
    </row>
    <row r="24" spans="1:18" ht="69">
      <c r="A24" s="23">
        <v>8</v>
      </c>
      <c r="B24" s="35" t="s">
        <v>128</v>
      </c>
      <c r="C24" s="39">
        <v>30</v>
      </c>
      <c r="D24" s="39">
        <v>30</v>
      </c>
      <c r="E24" s="39"/>
      <c r="F24" s="39">
        <v>30</v>
      </c>
      <c r="G24" s="39">
        <v>30</v>
      </c>
      <c r="H24" s="39"/>
      <c r="I24" s="39">
        <v>30</v>
      </c>
      <c r="J24" s="39">
        <v>30</v>
      </c>
      <c r="K24" s="39"/>
      <c r="L24" s="39"/>
      <c r="M24" s="39"/>
      <c r="N24" s="39"/>
      <c r="O24" s="39"/>
      <c r="P24" s="39"/>
      <c r="Q24" s="39"/>
      <c r="R24" s="39">
        <v>30</v>
      </c>
    </row>
  </sheetData>
  <sheetProtection/>
  <mergeCells count="11">
    <mergeCell ref="R9:R11"/>
    <mergeCell ref="B9:B11"/>
    <mergeCell ref="A9:A11"/>
    <mergeCell ref="A3:R3"/>
    <mergeCell ref="A7:R7"/>
    <mergeCell ref="C10:E10"/>
    <mergeCell ref="F10:H10"/>
    <mergeCell ref="I10:K10"/>
    <mergeCell ref="L10:N10"/>
    <mergeCell ref="O10:Q10"/>
    <mergeCell ref="C9:Q9"/>
  </mergeCells>
  <printOptions/>
  <pageMargins left="0.9055118110236221" right="0.11811023622047245" top="0.35433070866141736" bottom="0.15748031496062992" header="0.31496062992125984" footer="0.31496062992125984"/>
  <pageSetup fitToWidth="2" fitToHeight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7">
      <selection activeCell="F23" sqref="F23"/>
    </sheetView>
  </sheetViews>
  <sheetFormatPr defaultColWidth="9.140625" defaultRowHeight="15"/>
  <cols>
    <col min="1" max="1" width="13.28125" style="1" customWidth="1"/>
    <col min="2" max="2" width="16.140625" style="1" customWidth="1"/>
    <col min="3" max="3" width="12.421875" style="1" customWidth="1"/>
    <col min="4" max="16384" width="8.8515625" style="1" customWidth="1"/>
  </cols>
  <sheetData>
    <row r="2" spans="1:11" ht="21" customHeight="1">
      <c r="A2" s="89" t="s">
        <v>140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ht="13.5">
      <c r="K3" s="1" t="s">
        <v>145</v>
      </c>
    </row>
    <row r="4" spans="1:11" ht="30" customHeight="1">
      <c r="A4" s="91" t="s">
        <v>131</v>
      </c>
      <c r="B4" s="91"/>
      <c r="C4" s="91"/>
      <c r="D4" s="88">
        <v>15</v>
      </c>
      <c r="E4" s="88"/>
      <c r="F4" s="88">
        <v>150</v>
      </c>
      <c r="G4" s="88"/>
      <c r="H4" s="88">
        <v>250</v>
      </c>
      <c r="I4" s="88"/>
      <c r="J4" s="88">
        <v>670</v>
      </c>
      <c r="K4" s="88"/>
    </row>
    <row r="5" spans="1:11" ht="13.5">
      <c r="A5" s="88" t="s">
        <v>132</v>
      </c>
      <c r="B5" s="88"/>
      <c r="C5" s="88"/>
      <c r="D5" s="29" t="s">
        <v>143</v>
      </c>
      <c r="E5" s="29" t="s">
        <v>144</v>
      </c>
      <c r="F5" s="29" t="s">
        <v>143</v>
      </c>
      <c r="G5" s="29" t="s">
        <v>144</v>
      </c>
      <c r="H5" s="29" t="s">
        <v>143</v>
      </c>
      <c r="I5" s="29" t="s">
        <v>144</v>
      </c>
      <c r="J5" s="29" t="s">
        <v>143</v>
      </c>
      <c r="K5" s="29" t="s">
        <v>144</v>
      </c>
    </row>
    <row r="6" spans="1:11" ht="69">
      <c r="A6" s="30" t="s">
        <v>133</v>
      </c>
      <c r="B6" s="30" t="s">
        <v>134</v>
      </c>
      <c r="C6" s="29" t="s">
        <v>135</v>
      </c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87" t="s">
        <v>136</v>
      </c>
      <c r="B7" s="60" t="s">
        <v>137</v>
      </c>
      <c r="C7" s="32" t="s">
        <v>26</v>
      </c>
      <c r="D7" s="26"/>
      <c r="E7" s="26"/>
      <c r="F7" s="26"/>
      <c r="G7" s="26"/>
      <c r="H7" s="26"/>
      <c r="I7" s="26"/>
      <c r="J7" s="26"/>
      <c r="K7" s="26"/>
    </row>
    <row r="8" spans="1:11" ht="12" customHeight="1">
      <c r="A8" s="87"/>
      <c r="B8" s="60"/>
      <c r="C8" s="32" t="s">
        <v>139</v>
      </c>
      <c r="D8" s="26"/>
      <c r="E8" s="26"/>
      <c r="F8" s="26"/>
      <c r="G8" s="26"/>
      <c r="H8" s="26"/>
      <c r="I8" s="26"/>
      <c r="J8" s="26"/>
      <c r="K8" s="26"/>
    </row>
    <row r="9" spans="1:11" ht="13.5">
      <c r="A9" s="87"/>
      <c r="B9" s="60" t="s">
        <v>138</v>
      </c>
      <c r="C9" s="32" t="s">
        <v>26</v>
      </c>
      <c r="D9" s="26"/>
      <c r="E9" s="26">
        <v>3.85</v>
      </c>
      <c r="F9" s="26"/>
      <c r="G9" s="26">
        <f>16*0.55</f>
        <v>8.8</v>
      </c>
      <c r="H9" s="26">
        <f>0.55</f>
        <v>0.55</v>
      </c>
      <c r="I9" s="26"/>
      <c r="J9" s="26"/>
      <c r="K9" s="26"/>
    </row>
    <row r="10" spans="1:11" ht="13.5">
      <c r="A10" s="87"/>
      <c r="B10" s="60"/>
      <c r="C10" s="32" t="s">
        <v>139</v>
      </c>
      <c r="D10" s="26"/>
      <c r="E10" s="26"/>
      <c r="F10" s="26"/>
      <c r="G10" s="26"/>
      <c r="H10" s="26"/>
      <c r="I10" s="26"/>
      <c r="J10" s="26"/>
      <c r="K10" s="26"/>
    </row>
    <row r="11" spans="1:11" ht="13.5">
      <c r="A11" s="60">
        <v>750</v>
      </c>
      <c r="B11" s="60" t="s">
        <v>137</v>
      </c>
      <c r="C11" s="32" t="s">
        <v>26</v>
      </c>
      <c r="D11" s="26"/>
      <c r="E11" s="26"/>
      <c r="F11" s="26"/>
      <c r="G11" s="26"/>
      <c r="H11" s="26"/>
      <c r="I11" s="26"/>
      <c r="J11" s="26"/>
      <c r="K11" s="26"/>
    </row>
    <row r="12" spans="1:11" ht="13.5">
      <c r="A12" s="60"/>
      <c r="B12" s="60"/>
      <c r="C12" s="32" t="s">
        <v>139</v>
      </c>
      <c r="D12" s="26"/>
      <c r="E12" s="26"/>
      <c r="F12" s="26"/>
      <c r="G12" s="26"/>
      <c r="H12" s="26"/>
      <c r="I12" s="26"/>
      <c r="J12" s="26"/>
      <c r="K12" s="26"/>
    </row>
    <row r="13" spans="1:11" ht="13.5">
      <c r="A13" s="60"/>
      <c r="B13" s="60" t="s">
        <v>138</v>
      </c>
      <c r="C13" s="32" t="s">
        <v>26</v>
      </c>
      <c r="D13" s="26"/>
      <c r="E13" s="26"/>
      <c r="F13" s="26"/>
      <c r="G13" s="26"/>
      <c r="H13" s="26"/>
      <c r="I13" s="26"/>
      <c r="J13" s="26"/>
      <c r="K13" s="26"/>
    </row>
    <row r="14" spans="1:11" ht="13.5">
      <c r="A14" s="60"/>
      <c r="B14" s="60"/>
      <c r="C14" s="32" t="s">
        <v>139</v>
      </c>
      <c r="D14" s="26"/>
      <c r="E14" s="26"/>
      <c r="F14" s="26"/>
      <c r="G14" s="26"/>
      <c r="H14" s="26"/>
      <c r="I14" s="26"/>
      <c r="J14" s="26"/>
      <c r="K14" s="26"/>
    </row>
    <row r="15" spans="1:11" ht="13.5">
      <c r="A15" s="60">
        <v>1000</v>
      </c>
      <c r="B15" s="60" t="s">
        <v>137</v>
      </c>
      <c r="C15" s="32" t="s">
        <v>26</v>
      </c>
      <c r="D15" s="26"/>
      <c r="E15" s="26"/>
      <c r="F15" s="26"/>
      <c r="G15" s="26"/>
      <c r="H15" s="26"/>
      <c r="I15" s="26"/>
      <c r="J15" s="26"/>
      <c r="K15" s="26"/>
    </row>
    <row r="16" spans="1:11" ht="13.5">
      <c r="A16" s="60"/>
      <c r="B16" s="60"/>
      <c r="C16" s="32" t="s">
        <v>139</v>
      </c>
      <c r="D16" s="26"/>
      <c r="E16" s="26"/>
      <c r="F16" s="26"/>
      <c r="G16" s="26"/>
      <c r="H16" s="26"/>
      <c r="I16" s="26"/>
      <c r="J16" s="26"/>
      <c r="K16" s="26"/>
    </row>
    <row r="17" spans="1:11" ht="13.5">
      <c r="A17" s="60"/>
      <c r="B17" s="60" t="s">
        <v>138</v>
      </c>
      <c r="C17" s="32" t="s">
        <v>26</v>
      </c>
      <c r="D17" s="26"/>
      <c r="E17" s="26"/>
      <c r="F17" s="26"/>
      <c r="G17" s="26"/>
      <c r="H17" s="26"/>
      <c r="I17" s="26"/>
      <c r="J17" s="26"/>
      <c r="K17" s="26"/>
    </row>
    <row r="18" spans="1:11" ht="13.5">
      <c r="A18" s="60"/>
      <c r="B18" s="60"/>
      <c r="C18" s="32" t="s">
        <v>139</v>
      </c>
      <c r="D18" s="26"/>
      <c r="E18" s="26"/>
      <c r="F18" s="26"/>
      <c r="G18" s="26"/>
      <c r="H18" s="26"/>
      <c r="I18" s="26"/>
      <c r="J18" s="26"/>
      <c r="K18" s="26"/>
    </row>
    <row r="19" spans="1:11" ht="13.5">
      <c r="A19" s="60">
        <v>1250</v>
      </c>
      <c r="B19" s="60" t="s">
        <v>137</v>
      </c>
      <c r="C19" s="32" t="s">
        <v>26</v>
      </c>
      <c r="D19" s="26"/>
      <c r="E19" s="26"/>
      <c r="F19" s="26"/>
      <c r="G19" s="26"/>
      <c r="H19" s="26"/>
      <c r="I19" s="26"/>
      <c r="J19" s="26"/>
      <c r="K19" s="26"/>
    </row>
    <row r="20" spans="1:11" ht="13.5">
      <c r="A20" s="60"/>
      <c r="B20" s="60"/>
      <c r="C20" s="32" t="s">
        <v>139</v>
      </c>
      <c r="D20" s="26"/>
      <c r="E20" s="26"/>
      <c r="F20" s="26"/>
      <c r="G20" s="26"/>
      <c r="H20" s="26"/>
      <c r="I20" s="26"/>
      <c r="J20" s="26"/>
      <c r="K20" s="26"/>
    </row>
    <row r="21" spans="1:11" ht="13.5">
      <c r="A21" s="60"/>
      <c r="B21" s="60" t="s">
        <v>138</v>
      </c>
      <c r="C21" s="32" t="s">
        <v>26</v>
      </c>
      <c r="D21" s="26"/>
      <c r="E21" s="26"/>
      <c r="F21" s="26"/>
      <c r="G21" s="26"/>
      <c r="H21" s="26"/>
      <c r="I21" s="26"/>
      <c r="J21" s="26"/>
      <c r="K21" s="26"/>
    </row>
    <row r="22" spans="1:11" ht="13.5">
      <c r="A22" s="60"/>
      <c r="B22" s="60"/>
      <c r="C22" s="32" t="s">
        <v>139</v>
      </c>
      <c r="D22" s="26"/>
      <c r="E22" s="26"/>
      <c r="F22" s="26"/>
      <c r="G22" s="26"/>
      <c r="H22" s="26"/>
      <c r="I22" s="26"/>
      <c r="J22" s="26"/>
      <c r="K22" s="26"/>
    </row>
    <row r="24" spans="1:11" ht="39" customHeight="1">
      <c r="A24" s="80" t="s">
        <v>141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1" ht="14.25">
      <c r="A25" s="90" t="s">
        <v>142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</row>
  </sheetData>
  <sheetProtection/>
  <mergeCells count="21">
    <mergeCell ref="A2:K2"/>
    <mergeCell ref="A24:K24"/>
    <mergeCell ref="A25:K25"/>
    <mergeCell ref="B15:B16"/>
    <mergeCell ref="B17:B18"/>
    <mergeCell ref="A15:A18"/>
    <mergeCell ref="B19:B20"/>
    <mergeCell ref="B21:B22"/>
    <mergeCell ref="A19:A22"/>
    <mergeCell ref="A7:A10"/>
    <mergeCell ref="B7:B8"/>
    <mergeCell ref="B9:B10"/>
    <mergeCell ref="B11:B12"/>
    <mergeCell ref="B13:B14"/>
    <mergeCell ref="A11:A14"/>
    <mergeCell ref="A4:C4"/>
    <mergeCell ref="A5:C5"/>
    <mergeCell ref="D4:E4"/>
    <mergeCell ref="F4:G4"/>
    <mergeCell ref="H4:I4"/>
    <mergeCell ref="J4:K4"/>
  </mergeCells>
  <hyperlinks>
    <hyperlink ref="A25" r:id="rId1" display="http://setevaia-kaluga.ru/index.php/raskrytie-informatsii/raskrytie-informacii-po-uslugam-po-peredache-elektricheskoy-energii"/>
  </hyperlink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9"/>
  <sheetViews>
    <sheetView zoomScalePageLayoutView="0" workbookViewId="0" topLeftCell="A7">
      <selection activeCell="E10" sqref="E10"/>
    </sheetView>
  </sheetViews>
  <sheetFormatPr defaultColWidth="9.140625" defaultRowHeight="15"/>
  <cols>
    <col min="1" max="1" width="7.57421875" style="31" customWidth="1"/>
    <col min="2" max="2" width="16.7109375" style="1" customWidth="1"/>
    <col min="3" max="4" width="8.8515625" style="1" customWidth="1"/>
    <col min="5" max="5" width="13.28125" style="1" customWidth="1"/>
    <col min="6" max="7" width="8.8515625" style="1" customWidth="1"/>
    <col min="8" max="8" width="11.7109375" style="1" customWidth="1"/>
    <col min="9" max="10" width="8.8515625" style="1" customWidth="1"/>
    <col min="11" max="11" width="12.28125" style="1" customWidth="1"/>
    <col min="12" max="13" width="8.8515625" style="1" customWidth="1"/>
    <col min="14" max="14" width="12.8515625" style="1" customWidth="1"/>
    <col min="15" max="16" width="8.8515625" style="1" customWidth="1"/>
    <col min="17" max="17" width="12.140625" style="1" customWidth="1"/>
    <col min="18" max="16384" width="8.8515625" style="1" customWidth="1"/>
  </cols>
  <sheetData>
    <row r="2" spans="1:17" ht="13.5">
      <c r="A2" s="85" t="s">
        <v>146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27" customHeight="1">
      <c r="A3" s="80" t="s">
        <v>147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5" spans="1:17" ht="49.5" customHeight="1">
      <c r="A5" s="88" t="s">
        <v>57</v>
      </c>
      <c r="B5" s="91" t="s">
        <v>148</v>
      </c>
      <c r="C5" s="88" t="s">
        <v>149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17" ht="44.25" customHeight="1">
      <c r="A6" s="88"/>
      <c r="B6" s="91"/>
      <c r="C6" s="88" t="s">
        <v>150</v>
      </c>
      <c r="D6" s="88"/>
      <c r="E6" s="88"/>
      <c r="F6" s="91" t="s">
        <v>151</v>
      </c>
      <c r="G6" s="91"/>
      <c r="H6" s="91"/>
      <c r="I6" s="91" t="s">
        <v>152</v>
      </c>
      <c r="J6" s="91"/>
      <c r="K6" s="91"/>
      <c r="L6" s="91" t="s">
        <v>153</v>
      </c>
      <c r="M6" s="91"/>
      <c r="N6" s="91"/>
      <c r="O6" s="88" t="s">
        <v>154</v>
      </c>
      <c r="P6" s="88"/>
      <c r="Q6" s="88"/>
    </row>
    <row r="7" spans="1:17" ht="60" customHeight="1">
      <c r="A7" s="88"/>
      <c r="B7" s="91"/>
      <c r="C7" s="43">
        <v>2017</v>
      </c>
      <c r="D7" s="43">
        <v>2018</v>
      </c>
      <c r="E7" s="42" t="s">
        <v>109</v>
      </c>
      <c r="F7" s="43">
        <v>2017</v>
      </c>
      <c r="G7" s="43">
        <v>2018</v>
      </c>
      <c r="H7" s="42" t="s">
        <v>109</v>
      </c>
      <c r="I7" s="43">
        <v>2017</v>
      </c>
      <c r="J7" s="43">
        <v>2018</v>
      </c>
      <c r="K7" s="42" t="s">
        <v>109</v>
      </c>
      <c r="L7" s="43">
        <v>2017</v>
      </c>
      <c r="M7" s="43">
        <v>2018</v>
      </c>
      <c r="N7" s="42" t="s">
        <v>109</v>
      </c>
      <c r="O7" s="43">
        <v>2017</v>
      </c>
      <c r="P7" s="43">
        <v>2018</v>
      </c>
      <c r="Q7" s="42" t="s">
        <v>109</v>
      </c>
    </row>
    <row r="8" spans="1:17" ht="13.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3">
        <v>12</v>
      </c>
      <c r="M8" s="43">
        <v>13</v>
      </c>
      <c r="N8" s="43">
        <v>14</v>
      </c>
      <c r="O8" s="43">
        <v>15</v>
      </c>
      <c r="P8" s="43">
        <v>16</v>
      </c>
      <c r="Q8" s="43">
        <v>17</v>
      </c>
    </row>
    <row r="9" spans="1:17" ht="41.25">
      <c r="A9" s="32">
        <v>1</v>
      </c>
      <c r="B9" s="35" t="s">
        <v>155</v>
      </c>
      <c r="C9" s="26">
        <v>25</v>
      </c>
      <c r="D9" s="26">
        <f>3!R13</f>
        <v>36</v>
      </c>
      <c r="E9" s="38">
        <f>D9/C9*100%</f>
        <v>1.44</v>
      </c>
      <c r="F9" s="26" t="s">
        <v>98</v>
      </c>
      <c r="G9" s="26" t="s">
        <v>98</v>
      </c>
      <c r="H9" s="26" t="s">
        <v>98</v>
      </c>
      <c r="I9" s="26" t="s">
        <v>98</v>
      </c>
      <c r="J9" s="26" t="s">
        <v>98</v>
      </c>
      <c r="K9" s="26" t="s">
        <v>98</v>
      </c>
      <c r="L9" s="26" t="s">
        <v>98</v>
      </c>
      <c r="M9" s="26" t="s">
        <v>98</v>
      </c>
      <c r="N9" s="26" t="s">
        <v>98</v>
      </c>
      <c r="O9" s="26" t="s">
        <v>98</v>
      </c>
      <c r="P9" s="26" t="s">
        <v>98</v>
      </c>
      <c r="Q9" s="26" t="s">
        <v>98</v>
      </c>
    </row>
    <row r="10" spans="1:17" ht="54.75">
      <c r="A10" s="32" t="s">
        <v>20</v>
      </c>
      <c r="B10" s="35" t="s">
        <v>156</v>
      </c>
      <c r="C10" s="26" t="s">
        <v>98</v>
      </c>
      <c r="D10" s="26" t="s">
        <v>98</v>
      </c>
      <c r="E10" s="26" t="s">
        <v>98</v>
      </c>
      <c r="F10" s="26" t="s">
        <v>98</v>
      </c>
      <c r="G10" s="26" t="s">
        <v>98</v>
      </c>
      <c r="H10" s="26" t="s">
        <v>98</v>
      </c>
      <c r="I10" s="26" t="s">
        <v>98</v>
      </c>
      <c r="J10" s="26" t="s">
        <v>98</v>
      </c>
      <c r="K10" s="26" t="s">
        <v>98</v>
      </c>
      <c r="L10" s="26" t="s">
        <v>98</v>
      </c>
      <c r="M10" s="26" t="s">
        <v>98</v>
      </c>
      <c r="N10" s="26" t="s">
        <v>98</v>
      </c>
      <c r="O10" s="26" t="s">
        <v>98</v>
      </c>
      <c r="P10" s="26" t="s">
        <v>98</v>
      </c>
      <c r="Q10" s="26" t="s">
        <v>98</v>
      </c>
    </row>
    <row r="11" spans="1:17" ht="41.25">
      <c r="A11" s="32" t="s">
        <v>21</v>
      </c>
      <c r="B11" s="35" t="s">
        <v>157</v>
      </c>
      <c r="C11" s="26">
        <f>C9</f>
        <v>25</v>
      </c>
      <c r="D11" s="26">
        <f>D9</f>
        <v>36</v>
      </c>
      <c r="E11" s="38">
        <f>E9</f>
        <v>1.44</v>
      </c>
      <c r="F11" s="26" t="s">
        <v>98</v>
      </c>
      <c r="G11" s="26" t="s">
        <v>98</v>
      </c>
      <c r="H11" s="26" t="s">
        <v>98</v>
      </c>
      <c r="I11" s="26" t="s">
        <v>98</v>
      </c>
      <c r="J11" s="26" t="s">
        <v>98</v>
      </c>
      <c r="K11" s="26" t="s">
        <v>98</v>
      </c>
      <c r="L11" s="26" t="s">
        <v>98</v>
      </c>
      <c r="M11" s="26" t="s">
        <v>98</v>
      </c>
      <c r="N11" s="26" t="s">
        <v>98</v>
      </c>
      <c r="O11" s="26" t="s">
        <v>98</v>
      </c>
      <c r="P11" s="26" t="s">
        <v>98</v>
      </c>
      <c r="Q11" s="26" t="s">
        <v>98</v>
      </c>
    </row>
    <row r="12" spans="1:17" ht="54.75">
      <c r="A12" s="32" t="s">
        <v>25</v>
      </c>
      <c r="B12" s="35" t="s">
        <v>158</v>
      </c>
      <c r="C12" s="26" t="s">
        <v>98</v>
      </c>
      <c r="D12" s="26" t="s">
        <v>98</v>
      </c>
      <c r="E12" s="26" t="s">
        <v>98</v>
      </c>
      <c r="F12" s="26" t="s">
        <v>98</v>
      </c>
      <c r="G12" s="26" t="s">
        <v>98</v>
      </c>
      <c r="H12" s="26" t="s">
        <v>98</v>
      </c>
      <c r="I12" s="26" t="s">
        <v>98</v>
      </c>
      <c r="J12" s="26" t="s">
        <v>98</v>
      </c>
      <c r="K12" s="26" t="s">
        <v>98</v>
      </c>
      <c r="L12" s="26" t="s">
        <v>98</v>
      </c>
      <c r="M12" s="26" t="s">
        <v>98</v>
      </c>
      <c r="N12" s="26" t="s">
        <v>98</v>
      </c>
      <c r="O12" s="26" t="s">
        <v>98</v>
      </c>
      <c r="P12" s="26" t="s">
        <v>98</v>
      </c>
      <c r="Q12" s="26" t="s">
        <v>98</v>
      </c>
    </row>
    <row r="13" spans="1:17" ht="27">
      <c r="A13" s="32" t="s">
        <v>31</v>
      </c>
      <c r="B13" s="35" t="s">
        <v>159</v>
      </c>
      <c r="C13" s="26" t="s">
        <v>98</v>
      </c>
      <c r="D13" s="26" t="s">
        <v>98</v>
      </c>
      <c r="E13" s="26" t="s">
        <v>98</v>
      </c>
      <c r="F13" s="26" t="s">
        <v>98</v>
      </c>
      <c r="G13" s="26" t="s">
        <v>98</v>
      </c>
      <c r="H13" s="26" t="s">
        <v>98</v>
      </c>
      <c r="I13" s="26" t="s">
        <v>98</v>
      </c>
      <c r="J13" s="26" t="s">
        <v>98</v>
      </c>
      <c r="K13" s="26" t="s">
        <v>98</v>
      </c>
      <c r="L13" s="26" t="s">
        <v>98</v>
      </c>
      <c r="M13" s="26" t="s">
        <v>98</v>
      </c>
      <c r="N13" s="26" t="s">
        <v>98</v>
      </c>
      <c r="O13" s="26" t="s">
        <v>98</v>
      </c>
      <c r="P13" s="26" t="s">
        <v>98</v>
      </c>
      <c r="Q13" s="26" t="s">
        <v>98</v>
      </c>
    </row>
    <row r="14" spans="1:17" ht="54.75">
      <c r="A14" s="32" t="s">
        <v>160</v>
      </c>
      <c r="B14" s="35" t="s">
        <v>161</v>
      </c>
      <c r="C14" s="26" t="s">
        <v>98</v>
      </c>
      <c r="D14" s="26" t="s">
        <v>98</v>
      </c>
      <c r="E14" s="26" t="s">
        <v>98</v>
      </c>
      <c r="F14" s="26" t="s">
        <v>98</v>
      </c>
      <c r="G14" s="26" t="s">
        <v>98</v>
      </c>
      <c r="H14" s="26" t="s">
        <v>98</v>
      </c>
      <c r="I14" s="26" t="s">
        <v>98</v>
      </c>
      <c r="J14" s="26" t="s">
        <v>98</v>
      </c>
      <c r="K14" s="26" t="s">
        <v>98</v>
      </c>
      <c r="L14" s="26" t="s">
        <v>98</v>
      </c>
      <c r="M14" s="26" t="s">
        <v>98</v>
      </c>
      <c r="N14" s="26" t="s">
        <v>98</v>
      </c>
      <c r="O14" s="26" t="s">
        <v>98</v>
      </c>
      <c r="P14" s="26" t="s">
        <v>98</v>
      </c>
      <c r="Q14" s="26" t="s">
        <v>98</v>
      </c>
    </row>
    <row r="15" spans="1:17" ht="13.5">
      <c r="A15" s="32" t="s">
        <v>162</v>
      </c>
      <c r="B15" s="26" t="s">
        <v>163</v>
      </c>
      <c r="C15" s="26" t="s">
        <v>98</v>
      </c>
      <c r="D15" s="26" t="s">
        <v>98</v>
      </c>
      <c r="E15" s="26" t="s">
        <v>98</v>
      </c>
      <c r="F15" s="26" t="s">
        <v>98</v>
      </c>
      <c r="G15" s="26" t="s">
        <v>98</v>
      </c>
      <c r="H15" s="26" t="s">
        <v>98</v>
      </c>
      <c r="I15" s="26" t="s">
        <v>98</v>
      </c>
      <c r="J15" s="26" t="s">
        <v>98</v>
      </c>
      <c r="K15" s="26" t="s">
        <v>98</v>
      </c>
      <c r="L15" s="26" t="s">
        <v>98</v>
      </c>
      <c r="M15" s="26" t="s">
        <v>98</v>
      </c>
      <c r="N15" s="26" t="s">
        <v>98</v>
      </c>
      <c r="O15" s="26" t="s">
        <v>98</v>
      </c>
      <c r="P15" s="26" t="s">
        <v>98</v>
      </c>
      <c r="Q15" s="26" t="s">
        <v>98</v>
      </c>
    </row>
    <row r="16" spans="1:17" ht="13.5">
      <c r="A16" s="32">
        <v>2</v>
      </c>
      <c r="B16" s="26" t="s">
        <v>164</v>
      </c>
      <c r="C16" s="26" t="s">
        <v>98</v>
      </c>
      <c r="D16" s="26" t="s">
        <v>98</v>
      </c>
      <c r="E16" s="26" t="s">
        <v>98</v>
      </c>
      <c r="F16" s="26" t="s">
        <v>98</v>
      </c>
      <c r="G16" s="26" t="s">
        <v>98</v>
      </c>
      <c r="H16" s="26" t="s">
        <v>98</v>
      </c>
      <c r="I16" s="26" t="s">
        <v>98</v>
      </c>
      <c r="J16" s="26" t="s">
        <v>98</v>
      </c>
      <c r="K16" s="26" t="s">
        <v>98</v>
      </c>
      <c r="L16" s="26" t="s">
        <v>98</v>
      </c>
      <c r="M16" s="26" t="s">
        <v>98</v>
      </c>
      <c r="N16" s="26" t="s">
        <v>98</v>
      </c>
      <c r="O16" s="26" t="s">
        <v>98</v>
      </c>
      <c r="P16" s="26" t="s">
        <v>98</v>
      </c>
      <c r="Q16" s="26" t="s">
        <v>98</v>
      </c>
    </row>
    <row r="17" spans="1:17" ht="69">
      <c r="A17" s="32" t="s">
        <v>66</v>
      </c>
      <c r="B17" s="35" t="s">
        <v>165</v>
      </c>
      <c r="C17" s="26" t="s">
        <v>98</v>
      </c>
      <c r="D17" s="26" t="s">
        <v>98</v>
      </c>
      <c r="E17" s="26" t="s">
        <v>98</v>
      </c>
      <c r="F17" s="26" t="s">
        <v>98</v>
      </c>
      <c r="G17" s="26" t="s">
        <v>98</v>
      </c>
      <c r="H17" s="26" t="s">
        <v>98</v>
      </c>
      <c r="I17" s="26" t="s">
        <v>98</v>
      </c>
      <c r="J17" s="26" t="s">
        <v>98</v>
      </c>
      <c r="K17" s="26" t="s">
        <v>98</v>
      </c>
      <c r="L17" s="26" t="s">
        <v>98</v>
      </c>
      <c r="M17" s="26" t="s">
        <v>98</v>
      </c>
      <c r="N17" s="26" t="s">
        <v>98</v>
      </c>
      <c r="O17" s="26" t="s">
        <v>98</v>
      </c>
      <c r="P17" s="26" t="s">
        <v>98</v>
      </c>
      <c r="Q17" s="26" t="s">
        <v>98</v>
      </c>
    </row>
    <row r="18" spans="1:17" ht="54.75">
      <c r="A18" s="32" t="s">
        <v>166</v>
      </c>
      <c r="B18" s="35" t="s">
        <v>167</v>
      </c>
      <c r="C18" s="26" t="s">
        <v>98</v>
      </c>
      <c r="D18" s="26" t="s">
        <v>98</v>
      </c>
      <c r="E18" s="26" t="s">
        <v>98</v>
      </c>
      <c r="F18" s="26" t="s">
        <v>98</v>
      </c>
      <c r="G18" s="26" t="s">
        <v>98</v>
      </c>
      <c r="H18" s="26" t="s">
        <v>98</v>
      </c>
      <c r="I18" s="26" t="s">
        <v>98</v>
      </c>
      <c r="J18" s="26" t="s">
        <v>98</v>
      </c>
      <c r="K18" s="26" t="s">
        <v>98</v>
      </c>
      <c r="L18" s="26" t="s">
        <v>98</v>
      </c>
      <c r="M18" s="26" t="s">
        <v>98</v>
      </c>
      <c r="N18" s="26" t="s">
        <v>98</v>
      </c>
      <c r="O18" s="26" t="s">
        <v>98</v>
      </c>
      <c r="P18" s="26" t="s">
        <v>98</v>
      </c>
      <c r="Q18" s="26" t="s">
        <v>98</v>
      </c>
    </row>
    <row r="19" spans="1:17" ht="41.25">
      <c r="A19" s="32" t="s">
        <v>168</v>
      </c>
      <c r="B19" s="35" t="s">
        <v>169</v>
      </c>
      <c r="C19" s="26" t="s">
        <v>98</v>
      </c>
      <c r="D19" s="26" t="s">
        <v>98</v>
      </c>
      <c r="E19" s="26" t="s">
        <v>98</v>
      </c>
      <c r="F19" s="26" t="s">
        <v>98</v>
      </c>
      <c r="G19" s="26" t="s">
        <v>98</v>
      </c>
      <c r="H19" s="26" t="s">
        <v>98</v>
      </c>
      <c r="I19" s="26" t="s">
        <v>98</v>
      </c>
      <c r="J19" s="26" t="s">
        <v>98</v>
      </c>
      <c r="K19" s="26" t="s">
        <v>98</v>
      </c>
      <c r="L19" s="26" t="s">
        <v>98</v>
      </c>
      <c r="M19" s="26" t="s">
        <v>98</v>
      </c>
      <c r="N19" s="26" t="s">
        <v>98</v>
      </c>
      <c r="O19" s="26" t="s">
        <v>98</v>
      </c>
      <c r="P19" s="26" t="s">
        <v>98</v>
      </c>
      <c r="Q19" s="26" t="s">
        <v>98</v>
      </c>
    </row>
    <row r="20" spans="1:17" ht="41.25">
      <c r="A20" s="32" t="s">
        <v>67</v>
      </c>
      <c r="B20" s="35" t="s">
        <v>157</v>
      </c>
      <c r="C20" s="26" t="s">
        <v>98</v>
      </c>
      <c r="D20" s="26" t="s">
        <v>98</v>
      </c>
      <c r="E20" s="26" t="s">
        <v>98</v>
      </c>
      <c r="F20" s="26" t="s">
        <v>98</v>
      </c>
      <c r="G20" s="26" t="s">
        <v>98</v>
      </c>
      <c r="H20" s="26" t="s">
        <v>98</v>
      </c>
      <c r="I20" s="26" t="s">
        <v>98</v>
      </c>
      <c r="J20" s="26" t="s">
        <v>98</v>
      </c>
      <c r="K20" s="26" t="s">
        <v>98</v>
      </c>
      <c r="L20" s="26" t="s">
        <v>98</v>
      </c>
      <c r="M20" s="26" t="s">
        <v>98</v>
      </c>
      <c r="N20" s="26" t="s">
        <v>98</v>
      </c>
      <c r="O20" s="26" t="s">
        <v>98</v>
      </c>
      <c r="P20" s="26" t="s">
        <v>98</v>
      </c>
      <c r="Q20" s="26" t="s">
        <v>98</v>
      </c>
    </row>
    <row r="21" spans="1:17" ht="54.75">
      <c r="A21" s="32" t="s">
        <v>68</v>
      </c>
      <c r="B21" s="35" t="s">
        <v>158</v>
      </c>
      <c r="C21" s="26" t="s">
        <v>98</v>
      </c>
      <c r="D21" s="26" t="s">
        <v>98</v>
      </c>
      <c r="E21" s="26" t="s">
        <v>98</v>
      </c>
      <c r="F21" s="26" t="s">
        <v>98</v>
      </c>
      <c r="G21" s="26" t="s">
        <v>98</v>
      </c>
      <c r="H21" s="26" t="s">
        <v>98</v>
      </c>
      <c r="I21" s="26" t="s">
        <v>98</v>
      </c>
      <c r="J21" s="26" t="s">
        <v>98</v>
      </c>
      <c r="K21" s="26" t="s">
        <v>98</v>
      </c>
      <c r="L21" s="26" t="s">
        <v>98</v>
      </c>
      <c r="M21" s="26" t="s">
        <v>98</v>
      </c>
      <c r="N21" s="26" t="s">
        <v>98</v>
      </c>
      <c r="O21" s="26" t="s">
        <v>98</v>
      </c>
      <c r="P21" s="26" t="s">
        <v>98</v>
      </c>
      <c r="Q21" s="26" t="s">
        <v>98</v>
      </c>
    </row>
    <row r="22" spans="1:17" ht="27">
      <c r="A22" s="32" t="s">
        <v>69</v>
      </c>
      <c r="B22" s="35" t="s">
        <v>159</v>
      </c>
      <c r="C22" s="26" t="s">
        <v>98</v>
      </c>
      <c r="D22" s="26" t="s">
        <v>98</v>
      </c>
      <c r="E22" s="26" t="s">
        <v>98</v>
      </c>
      <c r="F22" s="26" t="s">
        <v>98</v>
      </c>
      <c r="G22" s="26" t="s">
        <v>98</v>
      </c>
      <c r="H22" s="26" t="s">
        <v>98</v>
      </c>
      <c r="I22" s="26" t="s">
        <v>98</v>
      </c>
      <c r="J22" s="26" t="s">
        <v>98</v>
      </c>
      <c r="K22" s="26" t="s">
        <v>98</v>
      </c>
      <c r="L22" s="26" t="s">
        <v>98</v>
      </c>
      <c r="M22" s="26" t="s">
        <v>98</v>
      </c>
      <c r="N22" s="26" t="s">
        <v>98</v>
      </c>
      <c r="O22" s="26" t="s">
        <v>98</v>
      </c>
      <c r="P22" s="26" t="s">
        <v>98</v>
      </c>
      <c r="Q22" s="26" t="s">
        <v>98</v>
      </c>
    </row>
    <row r="23" spans="1:17" ht="69">
      <c r="A23" s="32" t="s">
        <v>170</v>
      </c>
      <c r="B23" s="35" t="s">
        <v>171</v>
      </c>
      <c r="C23" s="26" t="s">
        <v>98</v>
      </c>
      <c r="D23" s="26" t="s">
        <v>98</v>
      </c>
      <c r="E23" s="26" t="s">
        <v>98</v>
      </c>
      <c r="F23" s="26" t="s">
        <v>98</v>
      </c>
      <c r="G23" s="26" t="s">
        <v>98</v>
      </c>
      <c r="H23" s="26" t="s">
        <v>98</v>
      </c>
      <c r="I23" s="26" t="s">
        <v>98</v>
      </c>
      <c r="J23" s="26" t="s">
        <v>98</v>
      </c>
      <c r="K23" s="26" t="s">
        <v>98</v>
      </c>
      <c r="L23" s="26" t="s">
        <v>98</v>
      </c>
      <c r="M23" s="26" t="s">
        <v>98</v>
      </c>
      <c r="N23" s="26" t="s">
        <v>98</v>
      </c>
      <c r="O23" s="26" t="s">
        <v>98</v>
      </c>
      <c r="P23" s="26" t="s">
        <v>98</v>
      </c>
      <c r="Q23" s="26" t="s">
        <v>98</v>
      </c>
    </row>
    <row r="24" spans="1:17" ht="13.5">
      <c r="A24" s="32" t="s">
        <v>172</v>
      </c>
      <c r="B24" s="26" t="s">
        <v>163</v>
      </c>
      <c r="C24" s="26" t="s">
        <v>98</v>
      </c>
      <c r="D24" s="26" t="s">
        <v>98</v>
      </c>
      <c r="E24" s="26" t="s">
        <v>98</v>
      </c>
      <c r="F24" s="26" t="s">
        <v>98</v>
      </c>
      <c r="G24" s="26" t="s">
        <v>98</v>
      </c>
      <c r="H24" s="26" t="s">
        <v>98</v>
      </c>
      <c r="I24" s="26" t="s">
        <v>98</v>
      </c>
      <c r="J24" s="26" t="s">
        <v>98</v>
      </c>
      <c r="K24" s="26" t="s">
        <v>98</v>
      </c>
      <c r="L24" s="26" t="s">
        <v>98</v>
      </c>
      <c r="M24" s="26" t="s">
        <v>98</v>
      </c>
      <c r="N24" s="26" t="s">
        <v>98</v>
      </c>
      <c r="O24" s="26" t="s">
        <v>98</v>
      </c>
      <c r="P24" s="26" t="s">
        <v>98</v>
      </c>
      <c r="Q24" s="26" t="s">
        <v>98</v>
      </c>
    </row>
    <row r="25" spans="1:17" ht="27">
      <c r="A25" s="23">
        <v>3</v>
      </c>
      <c r="B25" s="35" t="s">
        <v>173</v>
      </c>
      <c r="C25" s="26">
        <f>C26</f>
        <v>25</v>
      </c>
      <c r="D25" s="26">
        <f>D26</f>
        <v>36</v>
      </c>
      <c r="E25" s="38">
        <f>E26</f>
        <v>1.44</v>
      </c>
      <c r="F25" s="26" t="s">
        <v>98</v>
      </c>
      <c r="G25" s="26" t="s">
        <v>98</v>
      </c>
      <c r="H25" s="26" t="s">
        <v>98</v>
      </c>
      <c r="I25" s="26" t="s">
        <v>98</v>
      </c>
      <c r="J25" s="26" t="s">
        <v>98</v>
      </c>
      <c r="K25" s="26" t="s">
        <v>98</v>
      </c>
      <c r="L25" s="26" t="s">
        <v>98</v>
      </c>
      <c r="M25" s="26" t="s">
        <v>98</v>
      </c>
      <c r="N25" s="26" t="s">
        <v>98</v>
      </c>
      <c r="O25" s="26" t="s">
        <v>98</v>
      </c>
      <c r="P25" s="26" t="s">
        <v>98</v>
      </c>
      <c r="Q25" s="26" t="s">
        <v>98</v>
      </c>
    </row>
    <row r="26" spans="1:17" ht="41.25">
      <c r="A26" s="32" t="s">
        <v>71</v>
      </c>
      <c r="B26" s="35" t="s">
        <v>174</v>
      </c>
      <c r="C26" s="26">
        <f>C9</f>
        <v>25</v>
      </c>
      <c r="D26" s="26">
        <f>D9</f>
        <v>36</v>
      </c>
      <c r="E26" s="38">
        <f>E9</f>
        <v>1.44</v>
      </c>
      <c r="F26" s="26" t="s">
        <v>98</v>
      </c>
      <c r="G26" s="26" t="s">
        <v>98</v>
      </c>
      <c r="H26" s="26" t="s">
        <v>98</v>
      </c>
      <c r="I26" s="26" t="s">
        <v>98</v>
      </c>
      <c r="J26" s="26" t="s">
        <v>98</v>
      </c>
      <c r="K26" s="26" t="s">
        <v>98</v>
      </c>
      <c r="L26" s="26" t="s">
        <v>98</v>
      </c>
      <c r="M26" s="26" t="s">
        <v>98</v>
      </c>
      <c r="N26" s="26" t="s">
        <v>98</v>
      </c>
      <c r="O26" s="26" t="s">
        <v>98</v>
      </c>
      <c r="P26" s="26" t="s">
        <v>98</v>
      </c>
      <c r="Q26" s="26" t="s">
        <v>98</v>
      </c>
    </row>
    <row r="27" spans="1:17" ht="82.5">
      <c r="A27" s="32" t="s">
        <v>72</v>
      </c>
      <c r="B27" s="35" t="s">
        <v>175</v>
      </c>
      <c r="C27" s="26" t="s">
        <v>98</v>
      </c>
      <c r="D27" s="26" t="s">
        <v>98</v>
      </c>
      <c r="E27" s="26" t="s">
        <v>98</v>
      </c>
      <c r="F27" s="26" t="s">
        <v>98</v>
      </c>
      <c r="G27" s="26" t="s">
        <v>98</v>
      </c>
      <c r="H27" s="26" t="s">
        <v>98</v>
      </c>
      <c r="I27" s="26" t="s">
        <v>98</v>
      </c>
      <c r="J27" s="26" t="s">
        <v>98</v>
      </c>
      <c r="K27" s="26" t="s">
        <v>98</v>
      </c>
      <c r="L27" s="26" t="s">
        <v>98</v>
      </c>
      <c r="M27" s="26" t="s">
        <v>98</v>
      </c>
      <c r="N27" s="26" t="s">
        <v>98</v>
      </c>
      <c r="O27" s="26" t="s">
        <v>98</v>
      </c>
      <c r="P27" s="26" t="s">
        <v>98</v>
      </c>
      <c r="Q27" s="26" t="s">
        <v>98</v>
      </c>
    </row>
    <row r="28" spans="1:17" ht="69">
      <c r="A28" s="32" t="s">
        <v>73</v>
      </c>
      <c r="B28" s="35" t="s">
        <v>176</v>
      </c>
      <c r="C28" s="26" t="s">
        <v>98</v>
      </c>
      <c r="D28" s="26" t="s">
        <v>98</v>
      </c>
      <c r="E28" s="26" t="s">
        <v>98</v>
      </c>
      <c r="F28" s="26" t="s">
        <v>98</v>
      </c>
      <c r="G28" s="26" t="s">
        <v>98</v>
      </c>
      <c r="H28" s="26" t="s">
        <v>98</v>
      </c>
      <c r="I28" s="26" t="s">
        <v>98</v>
      </c>
      <c r="J28" s="26" t="s">
        <v>98</v>
      </c>
      <c r="K28" s="26" t="s">
        <v>98</v>
      </c>
      <c r="L28" s="26" t="s">
        <v>98</v>
      </c>
      <c r="M28" s="26" t="s">
        <v>98</v>
      </c>
      <c r="N28" s="26" t="s">
        <v>98</v>
      </c>
      <c r="O28" s="26" t="s">
        <v>98</v>
      </c>
      <c r="P28" s="26" t="s">
        <v>98</v>
      </c>
      <c r="Q28" s="26" t="s">
        <v>98</v>
      </c>
    </row>
    <row r="29" spans="1:17" ht="13.5">
      <c r="A29" s="32" t="s">
        <v>74</v>
      </c>
      <c r="B29" s="26" t="s">
        <v>163</v>
      </c>
      <c r="C29" s="26" t="s">
        <v>98</v>
      </c>
      <c r="D29" s="26" t="s">
        <v>98</v>
      </c>
      <c r="E29" s="26" t="s">
        <v>98</v>
      </c>
      <c r="F29" s="26" t="s">
        <v>98</v>
      </c>
      <c r="G29" s="26" t="s">
        <v>98</v>
      </c>
      <c r="H29" s="26" t="s">
        <v>98</v>
      </c>
      <c r="I29" s="26" t="s">
        <v>98</v>
      </c>
      <c r="J29" s="26" t="s">
        <v>98</v>
      </c>
      <c r="K29" s="26" t="s">
        <v>98</v>
      </c>
      <c r="L29" s="26" t="s">
        <v>98</v>
      </c>
      <c r="M29" s="26" t="s">
        <v>98</v>
      </c>
      <c r="N29" s="26" t="s">
        <v>98</v>
      </c>
      <c r="O29" s="26" t="s">
        <v>98</v>
      </c>
      <c r="P29" s="26" t="s">
        <v>98</v>
      </c>
      <c r="Q29" s="26" t="s">
        <v>98</v>
      </c>
    </row>
  </sheetData>
  <sheetProtection/>
  <mergeCells count="10">
    <mergeCell ref="B5:B7"/>
    <mergeCell ref="A5:A7"/>
    <mergeCell ref="A2:Q2"/>
    <mergeCell ref="A3:Q3"/>
    <mergeCell ref="C6:E6"/>
    <mergeCell ref="F6:H6"/>
    <mergeCell ref="I6:K6"/>
    <mergeCell ref="L6:N6"/>
    <mergeCell ref="O6:Q6"/>
    <mergeCell ref="C5:Q5"/>
  </mergeCells>
  <printOptions/>
  <pageMargins left="0.5118110236220472" right="0.11811023622047245" top="0.15748031496062992" bottom="0.15748031496062992" header="0" footer="0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8.8515625" style="1" customWidth="1"/>
    <col min="2" max="2" width="16.7109375" style="1" customWidth="1"/>
    <col min="3" max="3" width="8.8515625" style="1" customWidth="1"/>
    <col min="4" max="4" width="16.57421875" style="1" customWidth="1"/>
    <col min="5" max="5" width="22.00390625" style="1" customWidth="1"/>
    <col min="6" max="6" width="11.00390625" style="1" customWidth="1"/>
    <col min="7" max="7" width="8.8515625" style="1" customWidth="1"/>
    <col min="8" max="9" width="16.7109375" style="1" customWidth="1"/>
    <col min="10" max="10" width="17.00390625" style="1" customWidth="1"/>
    <col min="11" max="11" width="24.57421875" style="1" customWidth="1"/>
    <col min="12" max="16384" width="8.8515625" style="1" customWidth="1"/>
  </cols>
  <sheetData>
    <row r="2" spans="1:11" ht="13.5">
      <c r="A2" s="92" t="s">
        <v>177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4" spans="1:11" s="44" customFormat="1" ht="90" customHeight="1">
      <c r="A4" s="23" t="s">
        <v>57</v>
      </c>
      <c r="B4" s="25" t="s">
        <v>178</v>
      </c>
      <c r="C4" s="25" t="s">
        <v>179</v>
      </c>
      <c r="D4" s="25" t="s">
        <v>180</v>
      </c>
      <c r="E4" s="25" t="s">
        <v>181</v>
      </c>
      <c r="F4" s="25" t="s">
        <v>182</v>
      </c>
      <c r="G4" s="25" t="s">
        <v>183</v>
      </c>
      <c r="H4" s="25" t="s">
        <v>184</v>
      </c>
      <c r="I4" s="25" t="s">
        <v>185</v>
      </c>
      <c r="J4" s="25" t="s">
        <v>186</v>
      </c>
      <c r="K4" s="25" t="s">
        <v>187</v>
      </c>
    </row>
    <row r="5" spans="1:11" ht="13.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</row>
    <row r="6" spans="1:11" ht="63" customHeight="1">
      <c r="A6" s="60">
        <v>1</v>
      </c>
      <c r="B6" s="61" t="s">
        <v>0</v>
      </c>
      <c r="C6" s="93" t="s">
        <v>195</v>
      </c>
      <c r="D6" s="61" t="s">
        <v>188</v>
      </c>
      <c r="E6" s="23" t="s">
        <v>189</v>
      </c>
      <c r="F6" s="61" t="s">
        <v>191</v>
      </c>
      <c r="G6" s="61" t="s">
        <v>192</v>
      </c>
      <c r="H6" s="60">
        <f>3!R13</f>
        <v>36</v>
      </c>
      <c r="I6" s="60" t="s">
        <v>193</v>
      </c>
      <c r="J6" s="60">
        <v>0</v>
      </c>
      <c r="K6" s="60" t="s">
        <v>194</v>
      </c>
    </row>
    <row r="7" spans="1:11" ht="14.25">
      <c r="A7" s="60"/>
      <c r="B7" s="61"/>
      <c r="C7" s="94"/>
      <c r="D7" s="61"/>
      <c r="E7" s="45" t="s">
        <v>190</v>
      </c>
      <c r="F7" s="61"/>
      <c r="G7" s="61"/>
      <c r="H7" s="60"/>
      <c r="I7" s="60"/>
      <c r="J7" s="60"/>
      <c r="K7" s="60"/>
    </row>
    <row r="8" spans="1:1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</row>
  </sheetData>
  <sheetProtection/>
  <mergeCells count="11">
    <mergeCell ref="K6:K7"/>
    <mergeCell ref="A2:K2"/>
    <mergeCell ref="D6:D7"/>
    <mergeCell ref="C6:C7"/>
    <mergeCell ref="B6:B7"/>
    <mergeCell ref="A6:A7"/>
    <mergeCell ref="F6:F7"/>
    <mergeCell ref="G6:G7"/>
    <mergeCell ref="H6:H7"/>
    <mergeCell ref="I6:I7"/>
    <mergeCell ref="J6:J7"/>
  </mergeCells>
  <hyperlinks>
    <hyperlink ref="E7" r:id="rId1" display="http://setevaia-kaluga.ru"/>
  </hyperlink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3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22">
      <selection activeCell="J25" sqref="J25"/>
    </sheetView>
  </sheetViews>
  <sheetFormatPr defaultColWidth="9.140625" defaultRowHeight="15"/>
  <cols>
    <col min="1" max="1" width="8.8515625" style="34" customWidth="1"/>
    <col min="2" max="2" width="29.421875" style="1" customWidth="1"/>
    <col min="3" max="3" width="20.28125" style="34" customWidth="1"/>
    <col min="4" max="4" width="19.28125" style="31" customWidth="1"/>
    <col min="5" max="16384" width="8.8515625" style="1" customWidth="1"/>
  </cols>
  <sheetData>
    <row r="2" spans="1:4" ht="33" customHeight="1">
      <c r="A2" s="89" t="s">
        <v>196</v>
      </c>
      <c r="B2" s="89"/>
      <c r="C2" s="89"/>
      <c r="D2" s="89"/>
    </row>
    <row r="4" spans="1:4" ht="13.5">
      <c r="A4" s="29" t="s">
        <v>57</v>
      </c>
      <c r="B4" s="43" t="s">
        <v>197</v>
      </c>
      <c r="C4" s="29" t="s">
        <v>198</v>
      </c>
      <c r="D4" s="43"/>
    </row>
    <row r="5" spans="1:4" ht="118.5" customHeight="1">
      <c r="A5" s="23">
        <v>1</v>
      </c>
      <c r="B5" s="35" t="s">
        <v>199</v>
      </c>
      <c r="C5" s="23" t="s">
        <v>200</v>
      </c>
      <c r="D5" s="23" t="s">
        <v>98</v>
      </c>
    </row>
    <row r="6" spans="1:4" ht="59.25" customHeight="1">
      <c r="A6" s="23">
        <v>2</v>
      </c>
      <c r="B6" s="35" t="s">
        <v>201</v>
      </c>
      <c r="C6" s="23" t="s">
        <v>202</v>
      </c>
      <c r="D6" s="23" t="s">
        <v>98</v>
      </c>
    </row>
    <row r="7" spans="1:4" ht="54.75">
      <c r="A7" s="23" t="s">
        <v>66</v>
      </c>
      <c r="B7" s="46" t="s">
        <v>203</v>
      </c>
      <c r="C7" s="23" t="s">
        <v>202</v>
      </c>
      <c r="D7" s="23" t="s">
        <v>98</v>
      </c>
    </row>
    <row r="8" spans="1:4" ht="69">
      <c r="A8" s="23" t="s">
        <v>67</v>
      </c>
      <c r="B8" s="46" t="s">
        <v>204</v>
      </c>
      <c r="C8" s="23" t="s">
        <v>202</v>
      </c>
      <c r="D8" s="23" t="s">
        <v>98</v>
      </c>
    </row>
    <row r="9" spans="1:4" ht="54.75">
      <c r="A9" s="23">
        <v>3</v>
      </c>
      <c r="B9" s="46" t="s">
        <v>205</v>
      </c>
      <c r="C9" s="23" t="s">
        <v>206</v>
      </c>
      <c r="D9" s="23" t="s">
        <v>98</v>
      </c>
    </row>
    <row r="10" spans="1:4" ht="69">
      <c r="A10" s="23">
        <v>4</v>
      </c>
      <c r="B10" s="46" t="s">
        <v>207</v>
      </c>
      <c r="C10" s="23" t="s">
        <v>206</v>
      </c>
      <c r="D10" s="23" t="s">
        <v>98</v>
      </c>
    </row>
    <row r="11" ht="9" customHeight="1"/>
    <row r="12" spans="1:4" ht="27.75" customHeight="1">
      <c r="A12" s="98" t="s">
        <v>208</v>
      </c>
      <c r="B12" s="98"/>
      <c r="C12" s="98"/>
      <c r="D12" s="98"/>
    </row>
    <row r="13" spans="1:4" ht="12" customHeight="1">
      <c r="A13" s="47"/>
      <c r="B13" s="47"/>
      <c r="C13" s="47"/>
      <c r="D13" s="47"/>
    </row>
    <row r="14" spans="1:4" ht="78" customHeight="1">
      <c r="A14" s="99" t="s">
        <v>209</v>
      </c>
      <c r="B14" s="99"/>
      <c r="C14" s="99"/>
      <c r="D14" s="99"/>
    </row>
    <row r="15" ht="16.5" customHeight="1"/>
    <row r="16" spans="1:4" ht="64.5" customHeight="1">
      <c r="A16" s="99" t="s">
        <v>210</v>
      </c>
      <c r="B16" s="99"/>
      <c r="C16" s="99"/>
      <c r="D16" s="99"/>
    </row>
    <row r="17" spans="1:4" ht="13.5" customHeight="1">
      <c r="A17" s="48"/>
      <c r="B17" s="48"/>
      <c r="C17" s="48"/>
      <c r="D17" s="48"/>
    </row>
    <row r="18" spans="1:4" ht="127.5" customHeight="1">
      <c r="A18" s="95" t="s">
        <v>211</v>
      </c>
      <c r="B18" s="95"/>
      <c r="C18" s="95"/>
      <c r="D18" s="95"/>
    </row>
    <row r="19" spans="1:4" ht="97.5" customHeight="1">
      <c r="A19" s="95"/>
      <c r="B19" s="95"/>
      <c r="C19" s="95"/>
      <c r="D19" s="95"/>
    </row>
    <row r="20" spans="1:4" ht="198.75" customHeight="1">
      <c r="A20" s="95"/>
      <c r="B20" s="95"/>
      <c r="C20" s="95"/>
      <c r="D20" s="95"/>
    </row>
    <row r="21" spans="1:4" ht="17.25" customHeight="1">
      <c r="A21" s="95" t="s">
        <v>212</v>
      </c>
      <c r="B21" s="95"/>
      <c r="C21" s="95"/>
      <c r="D21" s="95"/>
    </row>
    <row r="22" spans="1:4" ht="60.75" customHeight="1">
      <c r="A22" s="95"/>
      <c r="B22" s="95"/>
      <c r="C22" s="95"/>
      <c r="D22" s="95"/>
    </row>
    <row r="23" spans="1:4" ht="18.75" customHeight="1">
      <c r="A23" s="50"/>
      <c r="B23" s="50"/>
      <c r="C23" s="50"/>
      <c r="D23" s="50"/>
    </row>
    <row r="24" spans="1:4" ht="117.75" customHeight="1">
      <c r="A24" s="96" t="s">
        <v>213</v>
      </c>
      <c r="B24" s="96"/>
      <c r="C24" s="96"/>
      <c r="D24" s="96"/>
    </row>
    <row r="25" spans="1:4" ht="17.25" customHeight="1">
      <c r="A25" s="51"/>
      <c r="B25" s="51"/>
      <c r="C25" s="51"/>
      <c r="D25" s="51"/>
    </row>
    <row r="26" spans="1:4" ht="45.75" customHeight="1">
      <c r="A26" s="96" t="s">
        <v>214</v>
      </c>
      <c r="B26" s="97"/>
      <c r="C26" s="97"/>
      <c r="D26" s="97"/>
    </row>
    <row r="27" spans="1:4" ht="13.5">
      <c r="A27" s="49"/>
      <c r="B27" s="49"/>
      <c r="C27" s="49"/>
      <c r="D27" s="49"/>
    </row>
    <row r="28" spans="1:4" ht="13.5">
      <c r="A28" s="49"/>
      <c r="B28" s="49"/>
      <c r="C28" s="49"/>
      <c r="D28" s="49"/>
    </row>
    <row r="29" spans="1:4" ht="13.5">
      <c r="A29" s="49"/>
      <c r="B29" s="49"/>
      <c r="C29" s="49"/>
      <c r="D29" s="49"/>
    </row>
    <row r="30" spans="1:4" ht="13.5">
      <c r="A30" s="49"/>
      <c r="B30" s="49"/>
      <c r="C30" s="49"/>
      <c r="D30" s="49"/>
    </row>
    <row r="31" spans="1:6" ht="13.5">
      <c r="A31" s="49"/>
      <c r="B31" s="49"/>
      <c r="C31" s="49"/>
      <c r="D31" s="49"/>
      <c r="F31" s="22"/>
    </row>
  </sheetData>
  <sheetProtection/>
  <mergeCells count="8">
    <mergeCell ref="A18:D20"/>
    <mergeCell ref="A21:D22"/>
    <mergeCell ref="A24:D24"/>
    <mergeCell ref="A26:D26"/>
    <mergeCell ref="A2:D2"/>
    <mergeCell ref="A12:D12"/>
    <mergeCell ref="A14:D14"/>
    <mergeCell ref="A16:D16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2019-03-28T15:15:14Z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